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888" windowWidth="14808" windowHeight="7236" activeTab="6"/>
  </bookViews>
  <sheets>
    <sheet name="7.1.4.1" sheetId="1" r:id="rId1"/>
    <sheet name="7.2.4.1" sheetId="2" r:id="rId2"/>
    <sheet name="7.3.4.1" sheetId="3" r:id="rId3"/>
    <sheet name="7.4.4.1" sheetId="4" r:id="rId4"/>
    <sheet name="7.5.4.1" sheetId="5" r:id="rId5"/>
    <sheet name="7.6.4.1" sheetId="6" r:id="rId6"/>
    <sheet name="7.7.4.1" sheetId="8" r:id="rId7"/>
  </sheets>
  <calcPr calcId="145621"/>
</workbook>
</file>

<file path=xl/calcChain.xml><?xml version="1.0" encoding="utf-8"?>
<calcChain xmlns="http://schemas.openxmlformats.org/spreadsheetml/2006/main">
  <c r="J38" i="1" l="1"/>
  <c r="N37" i="1"/>
  <c r="N31" i="4"/>
  <c r="N34" i="4"/>
  <c r="N17" i="4"/>
  <c r="J53" i="2" l="1"/>
  <c r="J54" i="2"/>
  <c r="O38" i="1"/>
  <c r="O17" i="8"/>
  <c r="O65" i="8"/>
  <c r="O34" i="4" l="1"/>
  <c r="O74" i="4"/>
  <c r="O43" i="2"/>
  <c r="O44" i="2"/>
  <c r="J44" i="2" s="1"/>
  <c r="O47" i="2"/>
  <c r="J47" i="2" s="1"/>
  <c r="J49" i="2"/>
  <c r="J48" i="2"/>
  <c r="J46" i="2"/>
  <c r="J45" i="2"/>
  <c r="O55" i="4" l="1"/>
  <c r="K58" i="4"/>
  <c r="L58" i="4"/>
  <c r="M58" i="4"/>
  <c r="N58" i="4"/>
  <c r="N53" i="4" s="1"/>
  <c r="O58" i="4"/>
  <c r="P58" i="4"/>
  <c r="J59" i="4"/>
  <c r="J60" i="4"/>
  <c r="J58" i="4" s="1"/>
  <c r="J61" i="4"/>
  <c r="J64" i="4"/>
  <c r="K64" i="4"/>
  <c r="K63" i="4" s="1"/>
  <c r="L64" i="4"/>
  <c r="M64" i="4"/>
  <c r="M63" i="4" s="1"/>
  <c r="N64" i="4"/>
  <c r="O64" i="4"/>
  <c r="O63" i="4" s="1"/>
  <c r="P64" i="4"/>
  <c r="J65" i="4"/>
  <c r="J63" i="4" s="1"/>
  <c r="K65" i="4"/>
  <c r="L65" i="4"/>
  <c r="L63" i="4" s="1"/>
  <c r="M65" i="4"/>
  <c r="N65" i="4"/>
  <c r="N63" i="4" s="1"/>
  <c r="O65" i="4"/>
  <c r="P65" i="4"/>
  <c r="P63" i="4" s="1"/>
  <c r="J66" i="4"/>
  <c r="L66" i="4"/>
  <c r="M66" i="4"/>
  <c r="N66" i="4"/>
  <c r="O66" i="4"/>
  <c r="P66" i="4"/>
  <c r="P65" i="8"/>
  <c r="P62" i="8"/>
  <c r="N59" i="2" l="1"/>
  <c r="N58" i="2"/>
  <c r="N56" i="2" s="1"/>
  <c r="N16" i="2"/>
  <c r="N17" i="2"/>
  <c r="N38" i="1"/>
  <c r="N34" i="1" s="1"/>
  <c r="P38" i="1" l="1"/>
  <c r="N25" i="1" l="1"/>
  <c r="N17" i="8" l="1"/>
  <c r="M16" i="2" l="1"/>
  <c r="N65" i="8" l="1"/>
  <c r="M38" i="1" l="1"/>
  <c r="M37" i="1"/>
  <c r="M24" i="2"/>
  <c r="M34" i="2"/>
  <c r="M25" i="2"/>
  <c r="N24" i="2"/>
  <c r="M17" i="2"/>
  <c r="M58" i="2"/>
  <c r="J58" i="2" s="1"/>
  <c r="M59" i="2" l="1"/>
  <c r="J19" i="2"/>
  <c r="J20" i="1"/>
  <c r="J17" i="1"/>
  <c r="J16" i="1"/>
  <c r="M18" i="8" l="1"/>
  <c r="M38" i="4" l="1"/>
  <c r="M36" i="4"/>
  <c r="M72" i="4"/>
  <c r="K39" i="4"/>
  <c r="L39" i="4"/>
  <c r="P39" i="4"/>
  <c r="O39" i="4"/>
  <c r="N39" i="4"/>
  <c r="M46" i="4"/>
  <c r="L53" i="4"/>
  <c r="K53" i="4"/>
  <c r="J52" i="4"/>
  <c r="J31" i="5" l="1"/>
  <c r="K31" i="5"/>
  <c r="K30" i="5" s="1"/>
  <c r="K32" i="5"/>
  <c r="L32" i="5"/>
  <c r="L30" i="5" s="1"/>
  <c r="M17" i="8"/>
  <c r="J54" i="4" l="1"/>
  <c r="M34" i="4"/>
  <c r="J47" i="4"/>
  <c r="K40" i="4"/>
  <c r="M40" i="4"/>
  <c r="M39" i="4" s="1"/>
  <c r="J41" i="4"/>
  <c r="K42" i="4"/>
  <c r="L42" i="4"/>
  <c r="N42" i="4"/>
  <c r="N40" i="4" s="1"/>
  <c r="O42" i="4"/>
  <c r="O40" i="4" s="1"/>
  <c r="P42" i="4"/>
  <c r="P40" i="4" s="1"/>
  <c r="J43" i="4"/>
  <c r="J44" i="4"/>
  <c r="J45" i="4"/>
  <c r="J42" i="4" l="1"/>
  <c r="J40" i="4" s="1"/>
  <c r="L40" i="4"/>
  <c r="M35" i="1"/>
  <c r="M25" i="1"/>
  <c r="S41" i="2" l="1"/>
  <c r="S28" i="2"/>
  <c r="S25" i="2"/>
  <c r="S26" i="4" l="1"/>
  <c r="S19" i="1"/>
  <c r="S29" i="1"/>
  <c r="S15" i="1"/>
  <c r="J52" i="2" l="1"/>
  <c r="J51" i="2"/>
  <c r="P50" i="2"/>
  <c r="O50" i="2"/>
  <c r="N50" i="2"/>
  <c r="M50" i="2"/>
  <c r="L50" i="2"/>
  <c r="K50" i="2"/>
  <c r="J30" i="2"/>
  <c r="M16" i="3"/>
  <c r="J50" i="2" l="1"/>
  <c r="J51" i="4"/>
  <c r="J50" i="4"/>
  <c r="J49" i="4"/>
  <c r="P48" i="4"/>
  <c r="P46" i="4" s="1"/>
  <c r="O48" i="4"/>
  <c r="O46" i="4" s="1"/>
  <c r="N48" i="4"/>
  <c r="N46" i="4" s="1"/>
  <c r="L48" i="4"/>
  <c r="L46" i="4" s="1"/>
  <c r="K48" i="4"/>
  <c r="J48" i="4" l="1"/>
  <c r="K46" i="4"/>
  <c r="L38" i="1"/>
  <c r="L17" i="8" l="1"/>
  <c r="L65" i="8" s="1"/>
  <c r="J29" i="8"/>
  <c r="J28" i="8"/>
  <c r="J27" i="8"/>
  <c r="P26" i="8"/>
  <c r="O26" i="8"/>
  <c r="N26" i="8"/>
  <c r="M26" i="8"/>
  <c r="L26" i="8"/>
  <c r="K26" i="8"/>
  <c r="J26" i="8" l="1"/>
  <c r="J29" i="4"/>
  <c r="J28" i="4"/>
  <c r="J27" i="4"/>
  <c r="P26" i="4"/>
  <c r="O26" i="4"/>
  <c r="N26" i="4"/>
  <c r="M26" i="4"/>
  <c r="L26" i="4"/>
  <c r="L17" i="4" s="1"/>
  <c r="K26" i="4"/>
  <c r="J26" i="4" l="1"/>
  <c r="L37" i="1"/>
  <c r="J14" i="1"/>
  <c r="L42" i="3" l="1"/>
  <c r="J31" i="3"/>
  <c r="J61" i="8" l="1"/>
  <c r="J60" i="8"/>
  <c r="J59" i="8"/>
  <c r="J58" i="8" s="1"/>
  <c r="P58" i="8"/>
  <c r="O58" i="8"/>
  <c r="N58" i="8"/>
  <c r="M58" i="8"/>
  <c r="L58" i="8"/>
  <c r="K58" i="8"/>
  <c r="J57" i="8"/>
  <c r="J56" i="8"/>
  <c r="J55" i="8"/>
  <c r="P54" i="8"/>
  <c r="O54" i="8"/>
  <c r="N54" i="8"/>
  <c r="M54" i="8"/>
  <c r="L54" i="8"/>
  <c r="K54" i="8"/>
  <c r="J54" i="8"/>
  <c r="J53" i="8"/>
  <c r="J52" i="8"/>
  <c r="J51" i="8"/>
  <c r="P50" i="8"/>
  <c r="O50" i="8"/>
  <c r="N50" i="8"/>
  <c r="M50" i="8"/>
  <c r="L50" i="8"/>
  <c r="K50" i="8"/>
  <c r="J50" i="8"/>
  <c r="J49" i="8"/>
  <c r="J48" i="8"/>
  <c r="J47" i="8"/>
  <c r="P46" i="8"/>
  <c r="O46" i="8"/>
  <c r="N46" i="8"/>
  <c r="M46" i="8"/>
  <c r="L46" i="8"/>
  <c r="K46" i="8"/>
  <c r="J46" i="8"/>
  <c r="J45" i="8"/>
  <c r="J44" i="8"/>
  <c r="J43" i="8"/>
  <c r="P42" i="8"/>
  <c r="O42" i="8"/>
  <c r="N42" i="8"/>
  <c r="M42" i="8"/>
  <c r="L42" i="8"/>
  <c r="K42" i="8"/>
  <c r="J42" i="8"/>
  <c r="J41" i="8"/>
  <c r="J40" i="8"/>
  <c r="J39" i="8"/>
  <c r="P38" i="8"/>
  <c r="O38" i="8"/>
  <c r="N38" i="8"/>
  <c r="M38" i="8"/>
  <c r="L38" i="8"/>
  <c r="K38" i="8"/>
  <c r="J38" i="8"/>
  <c r="J37" i="8"/>
  <c r="J36" i="8"/>
  <c r="J35" i="8"/>
  <c r="P34" i="8"/>
  <c r="O34" i="8"/>
  <c r="N34" i="8"/>
  <c r="M34" i="8"/>
  <c r="L34" i="8"/>
  <c r="K34" i="8"/>
  <c r="J34" i="8"/>
  <c r="J33" i="8"/>
  <c r="J32" i="8"/>
  <c r="J31" i="8"/>
  <c r="P30" i="8"/>
  <c r="O30" i="8"/>
  <c r="N30" i="8"/>
  <c r="M30" i="8"/>
  <c r="L30" i="8"/>
  <c r="K30" i="8"/>
  <c r="J30" i="8"/>
  <c r="J25" i="8"/>
  <c r="J24" i="8"/>
  <c r="J23" i="8"/>
  <c r="P22" i="8"/>
  <c r="O22" i="8"/>
  <c r="N22" i="8"/>
  <c r="M22" i="8"/>
  <c r="L22" i="8"/>
  <c r="K22" i="8"/>
  <c r="J22" i="8"/>
  <c r="J21" i="8"/>
  <c r="J18" i="8" s="1"/>
  <c r="J20" i="8"/>
  <c r="J19" i="8"/>
  <c r="P18" i="8"/>
  <c r="O18" i="8"/>
  <c r="L18" i="8"/>
  <c r="K18" i="8"/>
  <c r="P17" i="8"/>
  <c r="M65" i="8"/>
  <c r="K17" i="8"/>
  <c r="P16" i="8"/>
  <c r="P64" i="8" s="1"/>
  <c r="O16" i="8"/>
  <c r="O64" i="8" s="1"/>
  <c r="N16" i="8"/>
  <c r="N64" i="8" s="1"/>
  <c r="M16" i="8"/>
  <c r="M64" i="8" s="1"/>
  <c r="L16" i="8"/>
  <c r="K16" i="8"/>
  <c r="K64" i="8" s="1"/>
  <c r="P15" i="8"/>
  <c r="P63" i="8" s="1"/>
  <c r="O15" i="8"/>
  <c r="O14" i="8" s="1"/>
  <c r="N15" i="8"/>
  <c r="N63" i="8" s="1"/>
  <c r="M15" i="8"/>
  <c r="L15" i="8"/>
  <c r="L63" i="8" s="1"/>
  <c r="K15" i="8"/>
  <c r="P14" i="8"/>
  <c r="L14" i="8"/>
  <c r="N62" i="8" l="1"/>
  <c r="M14" i="8"/>
  <c r="J17" i="8"/>
  <c r="J65" i="8" s="1"/>
  <c r="N14" i="8"/>
  <c r="J15" i="8"/>
  <c r="J16" i="8"/>
  <c r="J64" i="8" s="1"/>
  <c r="J63" i="8"/>
  <c r="K63" i="8"/>
  <c r="M63" i="8"/>
  <c r="M62" i="8" s="1"/>
  <c r="O63" i="8"/>
  <c r="O62" i="8" s="1"/>
  <c r="L64" i="8"/>
  <c r="L62" i="8" s="1"/>
  <c r="K65" i="8"/>
  <c r="K14" i="8"/>
  <c r="J14" i="8" l="1"/>
  <c r="J62" i="8"/>
  <c r="K62" i="8"/>
  <c r="J90" i="6" l="1"/>
  <c r="J89" i="6"/>
  <c r="J87" i="6"/>
  <c r="J86" i="6"/>
  <c r="J85" i="6"/>
  <c r="J84" i="6" s="1"/>
  <c r="P84" i="6"/>
  <c r="O84" i="6"/>
  <c r="N84" i="6"/>
  <c r="M84" i="6"/>
  <c r="L84" i="6"/>
  <c r="K84" i="6"/>
  <c r="J82" i="6"/>
  <c r="J81" i="6"/>
  <c r="J80" i="6"/>
  <c r="J79" i="6" s="1"/>
  <c r="P79" i="6"/>
  <c r="O79" i="6"/>
  <c r="N79" i="6"/>
  <c r="M79" i="6"/>
  <c r="L79" i="6"/>
  <c r="K79" i="6"/>
  <c r="J78" i="6"/>
  <c r="J77" i="6"/>
  <c r="J76" i="6"/>
  <c r="J75" i="6" s="1"/>
  <c r="P75" i="6"/>
  <c r="O75" i="6"/>
  <c r="N75" i="6"/>
  <c r="M75" i="6"/>
  <c r="L75" i="6"/>
  <c r="K75" i="6"/>
  <c r="J74" i="6"/>
  <c r="J73" i="6"/>
  <c r="J72" i="6"/>
  <c r="J71" i="6" s="1"/>
  <c r="P71" i="6"/>
  <c r="O71" i="6"/>
  <c r="N71" i="6"/>
  <c r="M71" i="6"/>
  <c r="L71" i="6"/>
  <c r="K71" i="6"/>
  <c r="J70" i="6"/>
  <c r="J69" i="6"/>
  <c r="J68" i="6"/>
  <c r="J67" i="6" s="1"/>
  <c r="P67" i="6"/>
  <c r="O67" i="6"/>
  <c r="N67" i="6"/>
  <c r="M67" i="6"/>
  <c r="L67" i="6"/>
  <c r="K67" i="6"/>
  <c r="J66" i="6"/>
  <c r="J65" i="6"/>
  <c r="J64" i="6"/>
  <c r="J63" i="6" s="1"/>
  <c r="P63" i="6"/>
  <c r="O63" i="6"/>
  <c r="N63" i="6"/>
  <c r="M63" i="6"/>
  <c r="L63" i="6"/>
  <c r="K63" i="6"/>
  <c r="J62" i="6"/>
  <c r="J61" i="6"/>
  <c r="J60" i="6"/>
  <c r="J59" i="6" s="1"/>
  <c r="P59" i="6"/>
  <c r="O59" i="6"/>
  <c r="N59" i="6"/>
  <c r="M59" i="6"/>
  <c r="L59" i="6"/>
  <c r="K59" i="6"/>
  <c r="J58" i="6"/>
  <c r="J57" i="6"/>
  <c r="J56" i="6"/>
  <c r="J55" i="6" s="1"/>
  <c r="P55" i="6"/>
  <c r="O55" i="6"/>
  <c r="N55" i="6"/>
  <c r="M55" i="6"/>
  <c r="L55" i="6"/>
  <c r="K55" i="6"/>
  <c r="J53" i="6"/>
  <c r="J52" i="6"/>
  <c r="J51" i="6"/>
  <c r="J50" i="6" s="1"/>
  <c r="P50" i="6"/>
  <c r="O50" i="6"/>
  <c r="N50" i="6"/>
  <c r="M50" i="6"/>
  <c r="L50" i="6"/>
  <c r="K50" i="6"/>
  <c r="J49" i="6"/>
  <c r="J48" i="6"/>
  <c r="J47" i="6"/>
  <c r="J46" i="6" s="1"/>
  <c r="P46" i="6"/>
  <c r="O46" i="6"/>
  <c r="N46" i="6"/>
  <c r="M46" i="6"/>
  <c r="L46" i="6"/>
  <c r="K46" i="6"/>
  <c r="J45" i="6"/>
  <c r="J44" i="6"/>
  <c r="J43" i="6"/>
  <c r="J42" i="6" s="1"/>
  <c r="P42" i="6"/>
  <c r="O42" i="6"/>
  <c r="N42" i="6"/>
  <c r="M42" i="6"/>
  <c r="L42" i="6"/>
  <c r="K42" i="6"/>
  <c r="J41" i="6"/>
  <c r="J40" i="6"/>
  <c r="J39" i="6"/>
  <c r="J38" i="6" s="1"/>
  <c r="P38" i="6"/>
  <c r="O38" i="6"/>
  <c r="N38" i="6"/>
  <c r="M38" i="6"/>
  <c r="L38" i="6"/>
  <c r="K38" i="6"/>
  <c r="J37" i="6"/>
  <c r="J36" i="6"/>
  <c r="J35" i="6"/>
  <c r="J34" i="6" s="1"/>
  <c r="P34" i="6"/>
  <c r="O34" i="6"/>
  <c r="N34" i="6"/>
  <c r="M34" i="6"/>
  <c r="L34" i="6"/>
  <c r="K34" i="6"/>
  <c r="J33" i="6"/>
  <c r="J32" i="6"/>
  <c r="J31" i="6"/>
  <c r="J30" i="6" s="1"/>
  <c r="P30" i="6"/>
  <c r="O30" i="6"/>
  <c r="N30" i="6"/>
  <c r="M30" i="6"/>
  <c r="L30" i="6"/>
  <c r="K30" i="6"/>
  <c r="J29" i="6"/>
  <c r="J28" i="6"/>
  <c r="J27" i="6"/>
  <c r="J26" i="6" s="1"/>
  <c r="P26" i="6"/>
  <c r="O26" i="6"/>
  <c r="N26" i="6"/>
  <c r="M26" i="6"/>
  <c r="L26" i="6"/>
  <c r="K26" i="6"/>
  <c r="J25" i="6"/>
  <c r="J24" i="6"/>
  <c r="J23" i="6"/>
  <c r="J22" i="6" s="1"/>
  <c r="P22" i="6"/>
  <c r="O22" i="6"/>
  <c r="N22" i="6"/>
  <c r="M22" i="6"/>
  <c r="L22" i="6"/>
  <c r="K22" i="6"/>
  <c r="J21" i="6"/>
  <c r="J18" i="6" s="1"/>
  <c r="J20" i="6"/>
  <c r="J19" i="6"/>
  <c r="P18" i="6"/>
  <c r="O18" i="6"/>
  <c r="N18" i="6"/>
  <c r="M18" i="6"/>
  <c r="L18" i="6"/>
  <c r="K18" i="6"/>
  <c r="P17" i="6"/>
  <c r="P91" i="6" s="1"/>
  <c r="P88" i="6" s="1"/>
  <c r="O17" i="6"/>
  <c r="O91" i="6" s="1"/>
  <c r="O88" i="6" s="1"/>
  <c r="N17" i="6"/>
  <c r="N91" i="6" s="1"/>
  <c r="N88" i="6" s="1"/>
  <c r="M17" i="6"/>
  <c r="M91" i="6" s="1"/>
  <c r="M88" i="6" s="1"/>
  <c r="L17" i="6"/>
  <c r="L91" i="6" s="1"/>
  <c r="L88" i="6" s="1"/>
  <c r="K17" i="6"/>
  <c r="J16" i="6"/>
  <c r="J15" i="6"/>
  <c r="P14" i="6"/>
  <c r="O14" i="6"/>
  <c r="N14" i="6"/>
  <c r="M14" i="6"/>
  <c r="L14" i="6"/>
  <c r="K14" i="6"/>
  <c r="J17" i="6" l="1"/>
  <c r="J14" i="6" s="1"/>
  <c r="K91" i="6"/>
  <c r="J91" i="6" l="1"/>
  <c r="J88" i="6" s="1"/>
  <c r="K88" i="6"/>
  <c r="L25" i="1" l="1"/>
  <c r="L34" i="2"/>
  <c r="L33" i="2"/>
  <c r="L57" i="2" s="1"/>
  <c r="L32" i="2" l="1"/>
  <c r="P41" i="2"/>
  <c r="O41" i="2"/>
  <c r="N41" i="2"/>
  <c r="M41" i="2"/>
  <c r="L41" i="2"/>
  <c r="K41" i="2"/>
  <c r="J43" i="2"/>
  <c r="J42" i="2"/>
  <c r="J41" i="2" l="1"/>
  <c r="K38" i="1"/>
  <c r="J33" i="1"/>
  <c r="K37" i="1"/>
  <c r="K25" i="1" l="1"/>
  <c r="J28" i="1"/>
  <c r="J32" i="1"/>
  <c r="K34" i="2" l="1"/>
  <c r="N34" i="2"/>
  <c r="O34" i="2"/>
  <c r="P34" i="2"/>
  <c r="K33" i="2"/>
  <c r="K57" i="2" s="1"/>
  <c r="M33" i="2"/>
  <c r="M57" i="2" s="1"/>
  <c r="M56" i="2" s="1"/>
  <c r="N33" i="2"/>
  <c r="N57" i="2" s="1"/>
  <c r="O33" i="2"/>
  <c r="O57" i="2" s="1"/>
  <c r="P33" i="2"/>
  <c r="P57" i="2" s="1"/>
  <c r="K38" i="2"/>
  <c r="L38" i="2"/>
  <c r="M38" i="2"/>
  <c r="N38" i="2"/>
  <c r="O38" i="2"/>
  <c r="P38" i="2"/>
  <c r="J40" i="2"/>
  <c r="J39" i="2"/>
  <c r="J34" i="2" l="1"/>
  <c r="J38" i="2"/>
  <c r="J57" i="2"/>
  <c r="K17" i="4"/>
  <c r="N27" i="5"/>
  <c r="K36" i="1" l="1"/>
  <c r="K35" i="1"/>
  <c r="L36" i="1"/>
  <c r="L35" i="1"/>
  <c r="M36" i="1"/>
  <c r="J37" i="1"/>
  <c r="N36" i="1"/>
  <c r="N35" i="1"/>
  <c r="O37" i="1"/>
  <c r="O36" i="1"/>
  <c r="O35" i="1"/>
  <c r="P35" i="1"/>
  <c r="P36" i="1"/>
  <c r="P37" i="1"/>
  <c r="J30" i="1"/>
  <c r="J29" i="1"/>
  <c r="J26" i="1"/>
  <c r="J27" i="1"/>
  <c r="P25" i="1"/>
  <c r="O25" i="1"/>
  <c r="J23" i="1"/>
  <c r="J24" i="1"/>
  <c r="K22" i="1"/>
  <c r="L22" i="1"/>
  <c r="M22" i="1"/>
  <c r="N22" i="1"/>
  <c r="O22" i="1"/>
  <c r="P22" i="1"/>
  <c r="J21" i="1"/>
  <c r="J19" i="1"/>
  <c r="J18" i="1"/>
  <c r="J15" i="1"/>
  <c r="J13" i="1"/>
  <c r="J36" i="1" l="1"/>
  <c r="M34" i="1"/>
  <c r="O34" i="1"/>
  <c r="J25" i="1"/>
  <c r="J22" i="1"/>
  <c r="J35" i="1"/>
  <c r="K34" i="1"/>
  <c r="P34" i="1"/>
  <c r="L34" i="1"/>
  <c r="J34" i="1" l="1"/>
  <c r="K22" i="5" l="1"/>
  <c r="L22" i="5"/>
  <c r="M22" i="5"/>
  <c r="N22" i="5"/>
  <c r="O22" i="5"/>
  <c r="P22" i="5"/>
  <c r="K23" i="5"/>
  <c r="K21" i="5" s="1"/>
  <c r="L23" i="5"/>
  <c r="L21" i="5" s="1"/>
  <c r="M23" i="5"/>
  <c r="M32" i="5" s="1"/>
  <c r="M30" i="5" s="1"/>
  <c r="N23" i="5"/>
  <c r="N21" i="5" s="1"/>
  <c r="O23" i="5"/>
  <c r="O32" i="5" s="1"/>
  <c r="O30" i="5" s="1"/>
  <c r="P23" i="5"/>
  <c r="P21" i="5" s="1"/>
  <c r="J26" i="5"/>
  <c r="J25" i="5"/>
  <c r="J22" i="5" s="1"/>
  <c r="P24" i="5"/>
  <c r="N24" i="5"/>
  <c r="M24" i="5"/>
  <c r="L24" i="5"/>
  <c r="K24" i="5"/>
  <c r="J29" i="5"/>
  <c r="J28" i="5"/>
  <c r="P27" i="5"/>
  <c r="O27" i="5"/>
  <c r="M27" i="5"/>
  <c r="L27" i="5"/>
  <c r="K27" i="5"/>
  <c r="J16" i="5"/>
  <c r="J18" i="5"/>
  <c r="J15" i="5" s="1"/>
  <c r="J19" i="5"/>
  <c r="K17" i="5"/>
  <c r="L17" i="5"/>
  <c r="M17" i="5"/>
  <c r="N17" i="5"/>
  <c r="O17" i="5"/>
  <c r="P17" i="5"/>
  <c r="P15" i="5"/>
  <c r="O15" i="5"/>
  <c r="N15" i="5"/>
  <c r="M15" i="5"/>
  <c r="L15" i="5"/>
  <c r="K15" i="5"/>
  <c r="P16" i="5"/>
  <c r="P32" i="5" s="1"/>
  <c r="P30" i="5" s="1"/>
  <c r="O16" i="5"/>
  <c r="N16" i="5"/>
  <c r="M16" i="5"/>
  <c r="L16" i="5"/>
  <c r="K16" i="5"/>
  <c r="O17" i="4"/>
  <c r="J68" i="4"/>
  <c r="J69" i="4"/>
  <c r="J70" i="4"/>
  <c r="J36" i="4"/>
  <c r="J32" i="4" s="1"/>
  <c r="J37" i="4"/>
  <c r="J38" i="4"/>
  <c r="J19" i="4"/>
  <c r="J15" i="4" s="1"/>
  <c r="J20" i="4"/>
  <c r="J21" i="4"/>
  <c r="J23" i="4"/>
  <c r="J24" i="4"/>
  <c r="J25" i="4"/>
  <c r="P22" i="4"/>
  <c r="O22" i="4"/>
  <c r="N22" i="4"/>
  <c r="M22" i="4"/>
  <c r="L22" i="4"/>
  <c r="P18" i="4"/>
  <c r="O18" i="4"/>
  <c r="N18" i="4"/>
  <c r="M18" i="4"/>
  <c r="L18" i="4"/>
  <c r="P17" i="4"/>
  <c r="M17" i="4"/>
  <c r="M74" i="4" s="1"/>
  <c r="M71" i="4" s="1"/>
  <c r="P16" i="4"/>
  <c r="O16" i="4"/>
  <c r="N16" i="4"/>
  <c r="M16" i="4"/>
  <c r="L16" i="4"/>
  <c r="P15" i="4"/>
  <c r="O15" i="4"/>
  <c r="N15" i="4"/>
  <c r="M15" i="4"/>
  <c r="L15" i="4"/>
  <c r="P35" i="4"/>
  <c r="O35" i="4"/>
  <c r="N35" i="4"/>
  <c r="M35" i="4"/>
  <c r="L35" i="4"/>
  <c r="P34" i="4"/>
  <c r="L34" i="4"/>
  <c r="P33" i="4"/>
  <c r="O33" i="4"/>
  <c r="N33" i="4"/>
  <c r="M33" i="4"/>
  <c r="L33" i="4"/>
  <c r="P32" i="4"/>
  <c r="O32" i="4"/>
  <c r="N32" i="4"/>
  <c r="M32" i="4"/>
  <c r="L32" i="4"/>
  <c r="P67" i="4"/>
  <c r="O67" i="4"/>
  <c r="N67" i="4"/>
  <c r="M67" i="4"/>
  <c r="L67" i="4"/>
  <c r="K67" i="4"/>
  <c r="K15" i="4"/>
  <c r="K16" i="4"/>
  <c r="K18" i="4"/>
  <c r="K22" i="4"/>
  <c r="K35" i="4"/>
  <c r="K32" i="4"/>
  <c r="K33" i="4"/>
  <c r="K34" i="4"/>
  <c r="J41" i="3"/>
  <c r="J40" i="3"/>
  <c r="J39" i="3"/>
  <c r="J34" i="3"/>
  <c r="J32" i="3" s="1"/>
  <c r="J33" i="3"/>
  <c r="J30" i="3"/>
  <c r="J29" i="3" s="1"/>
  <c r="J28" i="3"/>
  <c r="J26" i="3" s="1"/>
  <c r="J27" i="3"/>
  <c r="J25" i="3"/>
  <c r="J23" i="3" s="1"/>
  <c r="J24" i="3"/>
  <c r="J22" i="3"/>
  <c r="J21" i="3"/>
  <c r="J15" i="3" s="1"/>
  <c r="J18" i="3"/>
  <c r="J19" i="3"/>
  <c r="J17" i="3" s="1"/>
  <c r="P37" i="3"/>
  <c r="O37" i="3"/>
  <c r="O36" i="3" s="1"/>
  <c r="N37" i="3"/>
  <c r="M37" i="3"/>
  <c r="J37" i="3" s="1"/>
  <c r="L37" i="3"/>
  <c r="P38" i="3"/>
  <c r="P36" i="3" s="1"/>
  <c r="O38" i="3"/>
  <c r="N38" i="3"/>
  <c r="N36" i="3" s="1"/>
  <c r="M38" i="3"/>
  <c r="L38" i="3"/>
  <c r="L36" i="3" s="1"/>
  <c r="K38" i="3"/>
  <c r="J38" i="3" s="1"/>
  <c r="P32" i="3"/>
  <c r="O32" i="3"/>
  <c r="N32" i="3"/>
  <c r="M32" i="3"/>
  <c r="L32" i="3"/>
  <c r="P29" i="3"/>
  <c r="O29" i="3"/>
  <c r="N29" i="3"/>
  <c r="M29" i="3"/>
  <c r="L29" i="3"/>
  <c r="P26" i="3"/>
  <c r="O26" i="3"/>
  <c r="N26" i="3"/>
  <c r="M26" i="3"/>
  <c r="L26" i="3"/>
  <c r="P23" i="3"/>
  <c r="O23" i="3"/>
  <c r="N23" i="3"/>
  <c r="M23" i="3"/>
  <c r="L23" i="3"/>
  <c r="P20" i="3"/>
  <c r="O20" i="3"/>
  <c r="N20" i="3"/>
  <c r="M20" i="3"/>
  <c r="L20" i="3"/>
  <c r="P17" i="3"/>
  <c r="O17" i="3"/>
  <c r="N17" i="3"/>
  <c r="M17" i="3"/>
  <c r="L17" i="3"/>
  <c r="P16" i="3"/>
  <c r="O16" i="3"/>
  <c r="N16" i="3"/>
  <c r="L16" i="3"/>
  <c r="P15" i="3"/>
  <c r="O15" i="3"/>
  <c r="N15" i="3"/>
  <c r="M15" i="3"/>
  <c r="L15" i="3"/>
  <c r="K15" i="3"/>
  <c r="K16" i="3"/>
  <c r="K17" i="3"/>
  <c r="K20" i="3"/>
  <c r="K23" i="3"/>
  <c r="K26" i="3"/>
  <c r="K29" i="3"/>
  <c r="K32" i="3"/>
  <c r="L14" i="4" l="1"/>
  <c r="J53" i="4"/>
  <c r="J46" i="4" s="1"/>
  <c r="J39" i="4" s="1"/>
  <c r="J17" i="4"/>
  <c r="J34" i="4"/>
  <c r="M31" i="4"/>
  <c r="L31" i="4"/>
  <c r="P31" i="4"/>
  <c r="O31" i="4"/>
  <c r="J16" i="4"/>
  <c r="J33" i="4"/>
  <c r="J67" i="4"/>
  <c r="K31" i="4"/>
  <c r="P74" i="4"/>
  <c r="P71" i="4" s="1"/>
  <c r="K14" i="4"/>
  <c r="J43" i="3"/>
  <c r="J36" i="3"/>
  <c r="M36" i="3"/>
  <c r="K36" i="3"/>
  <c r="J20" i="3"/>
  <c r="P14" i="4"/>
  <c r="J22" i="4"/>
  <c r="J17" i="5"/>
  <c r="J14" i="5" s="1"/>
  <c r="J27" i="5"/>
  <c r="N74" i="4"/>
  <c r="N71" i="4" s="1"/>
  <c r="O14" i="3"/>
  <c r="O44" i="3" s="1"/>
  <c r="O42" i="3" s="1"/>
  <c r="M14" i="3"/>
  <c r="O71" i="4"/>
  <c r="O14" i="4"/>
  <c r="M14" i="4"/>
  <c r="L74" i="4"/>
  <c r="L71" i="4" s="1"/>
  <c r="J16" i="3"/>
  <c r="J44" i="3" s="1"/>
  <c r="J42" i="3" s="1"/>
  <c r="K14" i="3"/>
  <c r="K44" i="3" s="1"/>
  <c r="K42" i="3" s="1"/>
  <c r="J35" i="4"/>
  <c r="K74" i="4"/>
  <c r="K71" i="4" s="1"/>
  <c r="J18" i="4"/>
  <c r="O21" i="5"/>
  <c r="N32" i="5"/>
  <c r="N30" i="5" s="1"/>
  <c r="M21" i="5"/>
  <c r="J23" i="5"/>
  <c r="J32" i="5" s="1"/>
  <c r="J30" i="5" s="1"/>
  <c r="J24" i="5"/>
  <c r="N14" i="4"/>
  <c r="P14" i="3"/>
  <c r="P44" i="3" s="1"/>
  <c r="P42" i="3" s="1"/>
  <c r="N14" i="3"/>
  <c r="N44" i="3" s="1"/>
  <c r="N42" i="3" s="1"/>
  <c r="L14" i="3"/>
  <c r="L44" i="3" s="1"/>
  <c r="J36" i="2"/>
  <c r="J37" i="2"/>
  <c r="J33" i="2"/>
  <c r="J29" i="2"/>
  <c r="J27" i="2"/>
  <c r="J26" i="2"/>
  <c r="J23" i="2"/>
  <c r="J15" i="2"/>
  <c r="J18" i="2"/>
  <c r="J20" i="2"/>
  <c r="P35" i="2"/>
  <c r="O35" i="2"/>
  <c r="N35" i="2"/>
  <c r="M35" i="2"/>
  <c r="L35" i="2"/>
  <c r="P32" i="2"/>
  <c r="N32" i="2"/>
  <c r="P28" i="2"/>
  <c r="O28" i="2"/>
  <c r="M28" i="2"/>
  <c r="L28" i="2"/>
  <c r="P25" i="2"/>
  <c r="O25" i="2"/>
  <c r="N25" i="2"/>
  <c r="L25" i="2"/>
  <c r="P24" i="2"/>
  <c r="O24" i="2"/>
  <c r="O59" i="2" s="1"/>
  <c r="L24" i="2"/>
  <c r="P17" i="2"/>
  <c r="O17" i="2"/>
  <c r="L17" i="2"/>
  <c r="P16" i="2"/>
  <c r="P14" i="2" s="1"/>
  <c r="O16" i="2"/>
  <c r="N14" i="2"/>
  <c r="M14" i="2"/>
  <c r="L16" i="2"/>
  <c r="L14" i="2" s="1"/>
  <c r="O14" i="2"/>
  <c r="K35" i="2"/>
  <c r="K25" i="2"/>
  <c r="K28" i="2"/>
  <c r="K17" i="2"/>
  <c r="K24" i="2"/>
  <c r="K16" i="2"/>
  <c r="L59" i="2" l="1"/>
  <c r="J17" i="2"/>
  <c r="J14" i="4"/>
  <c r="J74" i="4"/>
  <c r="J31" i="4"/>
  <c r="M22" i="2"/>
  <c r="J73" i="4"/>
  <c r="M44" i="3"/>
  <c r="M42" i="3" s="1"/>
  <c r="J72" i="4"/>
  <c r="J24" i="2"/>
  <c r="O22" i="2"/>
  <c r="N22" i="2"/>
  <c r="P22" i="2"/>
  <c r="P59" i="2"/>
  <c r="P56" i="2" s="1"/>
  <c r="J25" i="2"/>
  <c r="J35" i="2"/>
  <c r="L22" i="2"/>
  <c r="J14" i="3"/>
  <c r="K59" i="2"/>
  <c r="J16" i="2"/>
  <c r="J14" i="2" s="1"/>
  <c r="J32" i="2"/>
  <c r="K32" i="2"/>
  <c r="K56" i="2"/>
  <c r="K14" i="2"/>
  <c r="J21" i="5"/>
  <c r="J28" i="2"/>
  <c r="O32" i="2"/>
  <c r="M32" i="2"/>
  <c r="L56" i="2"/>
  <c r="K22" i="2"/>
  <c r="J71" i="4" l="1"/>
  <c r="J22" i="2"/>
  <c r="J59" i="2"/>
  <c r="O56" i="2"/>
  <c r="J56" i="2" s="1"/>
</calcChain>
</file>

<file path=xl/sharedStrings.xml><?xml version="1.0" encoding="utf-8"?>
<sst xmlns="http://schemas.openxmlformats.org/spreadsheetml/2006/main" count="1378" uniqueCount="281">
  <si>
    <t>№ п/п</t>
  </si>
  <si>
    <t>с (год)</t>
  </si>
  <si>
    <t>по (год)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</si>
  <si>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</si>
  <si>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</si>
  <si>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</si>
  <si>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</si>
  <si>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</si>
  <si>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</si>
  <si>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Объем финансирования мероприятий  ПП (рублей)</t>
  </si>
  <si>
    <t>2020 год</t>
  </si>
  <si>
    <t>Коды классификации расходов</t>
  </si>
  <si>
    <t>Раздел</t>
  </si>
  <si>
    <t>Подраздел</t>
  </si>
  <si>
    <t>2021 год</t>
  </si>
  <si>
    <t>Главный распорядитель бюджетных средств 
районного бюджета</t>
  </si>
  <si>
    <t>Источники финансирования</t>
  </si>
  <si>
    <t>Всего</t>
  </si>
  <si>
    <t>Наименование</t>
  </si>
  <si>
    <t>Единица измерения</t>
  </si>
  <si>
    <t>Значение</t>
  </si>
  <si>
    <t>Код основного мероприятия целевой статьи расходов</t>
  </si>
  <si>
    <t>Наименование мероприятия ПП</t>
  </si>
  <si>
    <t>Срок  реализации мероприятия ПП</t>
  </si>
  <si>
    <t>2022 год</t>
  </si>
  <si>
    <t>2023 год</t>
  </si>
  <si>
    <t>2024 год</t>
  </si>
  <si>
    <t>2025 год</t>
  </si>
  <si>
    <t>областной бюджет</t>
  </si>
  <si>
    <t>бюджет поселения</t>
  </si>
  <si>
    <t>Администрация Куликовского сельского поселения Калачинского муниципального района Омской области</t>
  </si>
  <si>
    <t>районный бюджет</t>
  </si>
  <si>
    <t>МЕРОПРИЯТИЯ  ПОДПРОГРАММЫ 7.2 МУНИЦИПАЛЬНОЙ ПРОГРАММЫ</t>
  </si>
  <si>
    <t>Таблица 7.2.4.1</t>
  </si>
  <si>
    <t>Цель ПП - Создание условий для организации досуга населения.</t>
  </si>
  <si>
    <t>Задача 1 ПП -Организация предоставления культурно-досугового обслуживания населения</t>
  </si>
  <si>
    <r>
      <rPr>
        <b/>
        <sz val="11"/>
        <rFont val="Times New Roman"/>
        <family val="1"/>
        <charset val="204"/>
      </rPr>
      <t>Основное мероприятие 2 ПП</t>
    </r>
    <r>
      <rPr>
        <sz val="11"/>
        <rFont val="Times New Roman"/>
        <family val="1"/>
        <charset val="204"/>
      </rPr>
      <t xml:space="preserve"> - Создание условий в организации предоставления культурно-досугового обслуживания населения;</t>
    </r>
  </si>
  <si>
    <t>1.1.</t>
  </si>
  <si>
    <t>08</t>
  </si>
  <si>
    <t>01</t>
  </si>
  <si>
    <t>Задача 2 ПП - содействие дальнейшему развитию самодеятельного народного творчества, приобщение к творчеству детей, подростков и молодежи</t>
  </si>
  <si>
    <r>
      <rPr>
        <b/>
        <sz val="11"/>
        <rFont val="Times New Roman"/>
        <family val="1"/>
        <charset val="204"/>
      </rPr>
      <t>Основное мероприятие 2 ПП</t>
    </r>
    <r>
      <rPr>
        <sz val="11"/>
        <rFont val="Times New Roman"/>
        <family val="1"/>
        <charset val="204"/>
      </rPr>
      <t xml:space="preserve"> -  Создание условий в организации предоставления культурно-досугового обслуживания населения.</t>
    </r>
  </si>
  <si>
    <t>2.1</t>
  </si>
  <si>
    <t>Мероприятия 1 ОМ  ПП  2  - Организация предоставления культурно-досугового обслуживания населения</t>
  </si>
  <si>
    <t>2.2.</t>
  </si>
  <si>
    <t>Задача 3 ПП - Материально-техническое содержание учреждений культуры.</t>
  </si>
  <si>
    <t>3.</t>
  </si>
  <si>
    <r>
      <rPr>
        <b/>
        <sz val="11"/>
        <rFont val="Times New Roman"/>
        <family val="1"/>
        <charset val="204"/>
      </rPr>
      <t>Основное мероприятие 3 ПП</t>
    </r>
    <r>
      <rPr>
        <sz val="11"/>
        <rFont val="Times New Roman"/>
        <family val="1"/>
        <charset val="204"/>
      </rPr>
      <t xml:space="preserve"> - Материально-техническое содержание  учрежедений</t>
    </r>
  </si>
  <si>
    <t>3.1</t>
  </si>
  <si>
    <t>количество учреждений культуры, укрепивших материально-техническую базу</t>
  </si>
  <si>
    <t xml:space="preserve">Приложение к подпрограмме «Развитие жилищно-коммунального хозяйства сельского поселения» муниципальной программы «Развитие местного самоуправления и решение вопросов местного значения в Куликовском сельском поселении Калачинского муниципального района Омской области
на 2020-2025 годы»
</t>
  </si>
  <si>
    <t>МЕРОПРИЯТИЯ  ПОДПРОГРАММЫ 7.3 МУНИЦИПАЛЬНОЙ ПРОГРАММЫ</t>
  </si>
  <si>
    <t>Таблица 7.3.4.1</t>
  </si>
  <si>
    <t>Цель ПП - Улучшение качества жизни населения за счет повышения эффективности функционирования жилищно-коммунального хозяйства в целом.</t>
  </si>
  <si>
    <t>Задача 1 ПП -Создание условий для осуществления мероприятий в сфере благоустройства сельского поселения и создание безопасных и комфортных условий проживания граждан</t>
  </si>
  <si>
    <t>Основное мероприятие 3 ПП - Мероприятия в сфере благоустройства</t>
  </si>
  <si>
    <t>1.1</t>
  </si>
  <si>
    <t xml:space="preserve"> мероприятие 1  ОМ   3 ПП - Обеспечение жителей поселения уличным освещением</t>
  </si>
  <si>
    <t>05</t>
  </si>
  <si>
    <t>03</t>
  </si>
  <si>
    <t>соотношения установленных программой целевых индикаторов с их, фактически достигнутыми значениями по данным мониторинга исполнения подпрограммы</t>
  </si>
  <si>
    <t>1.2.</t>
  </si>
  <si>
    <t>мероприятие 1 ОМ 3 ПП - Содержание и уборка территории улиц, площадей, тротуаров (за исключением придомовых территорий)</t>
  </si>
  <si>
    <t>1.3.</t>
  </si>
  <si>
    <t>мероприятие 2 ОМ 3 ПП - Организация и проведение мероприятий по повышению благоустроенности территории поселения (в том числе: ремонт и содержание памятников, спиливание старых деревьев, содержание детской площадки)</t>
  </si>
  <si>
    <t>1.4</t>
  </si>
  <si>
    <t>Мероприятие 3 ОМ  3 ПП  - Организация и содержание мест захоронений</t>
  </si>
  <si>
    <t>1.5</t>
  </si>
  <si>
    <t>Мероприятие 4 ОМ  3 ПП - проведение смотра-конкурса «Двор образцового порядка».</t>
  </si>
  <si>
    <t>Задача 2 ПП - Модернизация системы водоснабжения села Куликово</t>
  </si>
  <si>
    <t>Основное мероприятие 2   ПП    - Модернизация системы водоснабжения</t>
  </si>
  <si>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мероприятие 2 ОМ</t>
    </r>
    <r>
      <rPr>
        <b/>
        <sz val="11"/>
        <rFont val="Times New Roman"/>
        <family val="1"/>
        <charset val="204"/>
      </rPr>
      <t xml:space="preserve">  ПП</t>
    </r>
    <r>
      <rPr>
        <sz val="11"/>
        <rFont val="Times New Roman"/>
        <family val="1"/>
        <charset val="204"/>
      </rPr>
      <t xml:space="preserve">  3     -    Обеспечение чистой питьевой водой жителей села Куликово</t>
    </r>
  </si>
  <si>
    <t>строительство и реконструкция водопроводных сетей.</t>
  </si>
  <si>
    <t xml:space="preserve">Приложение к подпрограмме «Модернизация и развитие автомобильных дорог, обеспечение безопасности дорожного движения в сельском поселении» муниципальной программы «Развитие местного самоуправления и решение вопросов местного значения в Куликовском сельском поселении Калачинского муниципального района Омской области
на 2020-2025 годы»
</t>
  </si>
  <si>
    <t>МЕРОПРИЯТИЯ  ПОДПРОГРАММЫ 7.4 МУНИЦИПАЛЬНОЙ ПРОГРАММЫ</t>
  </si>
  <si>
    <t>Таблица 7.4.4.1</t>
  </si>
  <si>
    <t>Цель ПП - Улучшение состояния улично-дорожной сети; создание условий для безопасного дорожного движения.</t>
  </si>
  <si>
    <t>Задача 1 ПП -Содержание автомобильных дорог в границах населенных пунктов поселения.</t>
  </si>
  <si>
    <r>
      <rPr>
        <b/>
        <sz val="11"/>
        <rFont val="Times New Roman"/>
        <family val="1"/>
        <charset val="204"/>
      </rPr>
      <t>Основное мероприятие 4 ПП</t>
    </r>
    <r>
      <rPr>
        <sz val="11"/>
        <rFont val="Times New Roman"/>
        <family val="1"/>
        <charset val="204"/>
      </rPr>
      <t xml:space="preserve"> - Содержание автомобильных дорог в границах населенных пунктов поселения</t>
    </r>
  </si>
  <si>
    <t>мероприятие 1 ОМ 4 ПП - Услуги по очистки дорог от снежного покрова</t>
  </si>
  <si>
    <t>04</t>
  </si>
  <si>
    <t>09</t>
  </si>
  <si>
    <t>мероприятие 2 ОМ 4 ПП - Грейдирование грунтовых дорог сельского поселения</t>
  </si>
  <si>
    <t>Задача 2 ПП - Сохранение протяженности, соответствующей нормативным требованиям, автомобильных дорог общего пользования местного значения за счет ремонта и капитального ремонта, автомобильных дорог.</t>
  </si>
  <si>
    <r>
      <rPr>
        <b/>
        <sz val="11"/>
        <rFont val="Times New Roman"/>
        <family val="1"/>
        <charset val="204"/>
      </rPr>
      <t>Основное мероприятие 4 ПП</t>
    </r>
    <r>
      <rPr>
        <sz val="11"/>
        <rFont val="Times New Roman"/>
        <family val="1"/>
        <charset val="204"/>
      </rPr>
      <t xml:space="preserve"> -  Услуги по капитальному ремонту и ремонту автомобильных дорог находящихся в собственности поселения (ямочный ремонт);</t>
    </r>
  </si>
  <si>
    <t xml:space="preserve">Мероприятие 1 ОМ  ПП 4 - научно-исследовательские и опытно-конструкторские работы, связанные с осуществлением деятельности по проектированию, капитальному ремонту и содержанию автомобильных дорог общего пользования местного значения </t>
  </si>
  <si>
    <t>Задача 3 ПП - Проведение информационно-разъяснительной работы среди школьников по вопросам безопасности дорожного движения.</t>
  </si>
  <si>
    <r>
      <rPr>
        <b/>
        <sz val="11"/>
        <rFont val="Times New Roman"/>
        <family val="1"/>
        <charset val="204"/>
      </rPr>
      <t>Основное мероприятие 4 ПП</t>
    </r>
    <r>
      <rPr>
        <sz val="11"/>
        <rFont val="Times New Roman"/>
        <family val="1"/>
        <charset val="204"/>
      </rPr>
      <t xml:space="preserve"> - проведение информационно-разъяснительной работы среди школьников по вопросам безопасности дорожного движения.</t>
    </r>
  </si>
  <si>
    <t>Мероприятие 1 ОМ  ПП 4 - информационно-разъяснительной работы среди школьников по вопросам безопасности дорожного движения.</t>
  </si>
  <si>
    <t xml:space="preserve">Приложение к подпрограмме «Развитие массового спорта на территории сельского поселения» муниципальной программы «Развитие местного самоуправления и решение вопросов местного значения в Куликовском сельском поселении Калачинского муниципального района Омской области
на 2020-2025 годы»
</t>
  </si>
  <si>
    <t>МЕРОПРИЯТИЯ  ПОДПРОГРАММЫ 7.5 МУНИЦИПАЛЬНОЙ ПРОГРАММЫ</t>
  </si>
  <si>
    <t>Таблица 7.5.4.1</t>
  </si>
  <si>
    <t>Цель ПП - Создание условий для развития физической культуры и спорта, самореализация и граж-данское становление молодежи..</t>
  </si>
  <si>
    <t>Задача 1 ПП -Создать условия для эффективного развития молодежной политики на территории Куликовского сельского поселения</t>
  </si>
  <si>
    <r>
      <rPr>
        <b/>
        <sz val="11"/>
        <rFont val="Times New Roman"/>
        <family val="1"/>
        <charset val="204"/>
      </rPr>
      <t>Основное мероприятие 5 ПП</t>
    </r>
    <r>
      <rPr>
        <sz val="11"/>
        <rFont val="Times New Roman"/>
        <family val="1"/>
        <charset val="204"/>
      </rPr>
      <t xml:space="preserve"> - Осуществление полномочий в сфере молодежной политики, физической культуры и массового спорта;</t>
    </r>
  </si>
  <si>
    <t>мероприятие 1 ОМ 5 ПП - Осуществление полномочий в сфере молодежной политики, физической культуры и массового спорта</t>
  </si>
  <si>
    <t>11</t>
  </si>
  <si>
    <t>02</t>
  </si>
  <si>
    <t>увеличение доли молодежи сельского поселения участвующей в мероприятиях, направленных на реализацию молодежной политики, в общей численности молодежи Куликовского сельского поселения</t>
  </si>
  <si>
    <t>Задача 2 ПП - Создать условия для развития физической культуры и спорта на территории Куликовского сельского поселения.</t>
  </si>
  <si>
    <t>2.1.</t>
  </si>
  <si>
    <t>Мероприятие 1 ОМ  ПП 5 -Участие в спортивных соревнованиях и физкультурно-оздоровительных мероприятиях;</t>
  </si>
  <si>
    <t xml:space="preserve">Приложение к подпрограмме «Энергосбережение и повышение энергетической эффективности на территории сельского поселения» муниципальной программы «Развитие местного самоуправления и решение вопросов местного значения в Куликовском сельском поселении Калачинского муниципального района Омской области
на 2020-2025 годы»
</t>
  </si>
  <si>
    <t>МЕРОПРИЯТИЯ  ПОДПРОГРАММЫ 7.6 МУНИЦИПАЛЬНОЙ ПРОГРАММЫ</t>
  </si>
  <si>
    <t>Таблица 7.6.4.1</t>
  </si>
  <si>
    <t>Цель ПП - Снижение финансовой нагрузки на бюджет Куликовского сельского поселения за счет сокращения платежей за топливо, тепло- и электроэнергию</t>
  </si>
  <si>
    <t>Задача 1 ПП -Повышение энергетической эффективности и сокращение энергетических издержек в бюджетном секторе Куликовского сельского поселения;</t>
  </si>
  <si>
    <r>
      <rPr>
        <b/>
        <sz val="11"/>
        <rFont val="Times New Roman"/>
        <family val="1"/>
        <charset val="204"/>
      </rPr>
      <t>Основное мероприятие 6 ПП</t>
    </r>
    <r>
      <rPr>
        <sz val="11"/>
        <rFont val="Times New Roman"/>
        <family val="1"/>
        <charset val="204"/>
      </rPr>
      <t xml:space="preserve"> - Реализация мер по обеспечению энергетической эффективности объектов бюджетной сферы</t>
    </r>
  </si>
  <si>
    <t>мероприятие 1 ОМ 6 ПП - Приобритение фонарей и автоматики для уличного освещения</t>
  </si>
  <si>
    <r>
      <rPr>
        <b/>
        <sz val="11"/>
        <rFont val="Times New Roman"/>
        <family val="1"/>
        <charset val="204"/>
      </rPr>
      <t>Основное мероприятие 6 ПП</t>
    </r>
    <r>
      <rPr>
        <sz val="11"/>
        <rFont val="Times New Roman"/>
        <family val="1"/>
        <charset val="204"/>
      </rPr>
      <t xml:space="preserve"> -  Обеспечение снижения энергетических издержек на содержание объектов, находящихся в собственности за счёт повышения тепло-защиты зданий</t>
    </r>
  </si>
  <si>
    <t xml:space="preserve">Приложение к подпрограмме «Обеспечение первичных мер пожарной безопасности в сельском поселении» муниципальной программы «Развитие местного самоуправления и решение вопросов местного значения в Куликовском сельском поселении Калачинского муниципального района Омской области
на 2020-2025 годы»
</t>
  </si>
  <si>
    <t>МЕРОПРИЯТИЯ  ПОДПРОГРАММЫ 7.7 МУНИЦИПАЛЬНОЙ ПРОГРАММЫ</t>
  </si>
  <si>
    <t>Таблица 7.7.4.1</t>
  </si>
  <si>
    <r>
      <rPr>
        <b/>
        <sz val="11"/>
        <rFont val="Times New Roman"/>
        <family val="1"/>
        <charset val="204"/>
      </rPr>
      <t>Основное мероприятие 7 ПП</t>
    </r>
    <r>
      <rPr>
        <sz val="11"/>
        <rFont val="Times New Roman"/>
        <family val="1"/>
        <charset val="204"/>
      </rPr>
      <t xml:space="preserve"> -Обеспечение населённых пунктов поселения средствами пожаротушения,  гидрантами</t>
    </r>
  </si>
  <si>
    <t xml:space="preserve">планомерное провидение работы по обеспечению необходимых условий для безопасности людей </t>
  </si>
  <si>
    <t>1.2</t>
  </si>
  <si>
    <t>обеспечение необходимыми материальными и организационными ресурсами</t>
  </si>
  <si>
    <t>Мероприятие 2 ОМ  ПП 2 - Проведение конкурсов, фестивалей, концертов, праздников, семинаров и других творческих проектов культурного направления</t>
  </si>
  <si>
    <t>1.6</t>
  </si>
  <si>
    <t>Мероприятие 5 ОМ  3 ПП - организация ритуальных услуг по вопросам похоронного дела.</t>
  </si>
  <si>
    <t xml:space="preserve">Мероприятие 2 ОМ  ПП 5 -Создание условий для развития физической культуры и массового спорта </t>
  </si>
  <si>
    <t>Цель ПП -Устранение нарушений в сфере пожарной безопасности; предупреждение и ликвидация последствий экологических и техногенных катастроф</t>
  </si>
  <si>
    <t>Задача 1 ПП -Устранение нарушений в сфере пожарной безопасности; предупреждение и ликвидация последствий экологических и техногенных катастроф.</t>
  </si>
  <si>
    <t>МЕРОПРИЯТИЯ  ПОДПРОГРАММЫ 7.1 МУНИЦИПАЛЬНОЙ ПРОГРАММЫ</t>
  </si>
  <si>
    <t>Цель ПП - Осуществление эффективного муниципального управления, управление общественными финансами и имуществом Куликовского сельского поселения  Калачинского муниципального района Омской области .</t>
  </si>
  <si>
    <t>Задача 1 ПП -Обеспечение эффективного осуществления своих полномочий Администрацией Куликовского сельского поселения Калачинского муниципального района Омской области</t>
  </si>
  <si>
    <t>Основное мероприятие 1   ПП 1 - Обеспечение эффективного осуществления своих полномочий Администрацией Куликовского сельского поселения на 2020-2025 годы.</t>
  </si>
  <si>
    <t>федеральный бюджет</t>
  </si>
  <si>
    <t>итого по 04 01</t>
  </si>
  <si>
    <t>итого по 04 05</t>
  </si>
  <si>
    <t>Целевые индикаторы реализации мероприятий (группы мероприятий) ПП</t>
  </si>
  <si>
    <t>Значения</t>
  </si>
  <si>
    <t>Единицы измерения</t>
  </si>
  <si>
    <t>рублей</t>
  </si>
  <si>
    <t>Таблица 7.1.4.1</t>
  </si>
  <si>
    <t>0810129980</t>
  </si>
  <si>
    <t xml:space="preserve">Мероприятие 2 ОМ ПП 1   Руководство и управление в сфере установленных функций муниципальных органов  </t>
  </si>
  <si>
    <t xml:space="preserve">Мероприятие 1 ОМ ПП 1   Руководство и управление в сфере установленных функций муниципальных органов  </t>
  </si>
  <si>
    <t>Мероприятие 3 ОМ ПП 1   Р езервный фонд администрации сельского поселения</t>
  </si>
  <si>
    <t>0810129970</t>
  </si>
  <si>
    <t xml:space="preserve">Мероприятие 4 ОМ ПП 1   Реализация прочих иероприятий </t>
  </si>
  <si>
    <t>0810129990</t>
  </si>
  <si>
    <t xml:space="preserve">Мероприятие 5 ОМ ПП 1   Субвенции на осуществление первичного воинского учета на территориях, где отсутствуют военные коммисариаты  </t>
  </si>
  <si>
    <t>0810151182</t>
  </si>
  <si>
    <t>Мероприятие 6 ОМ ПП 1   Участие в организации и финансировании проведения общественных работ на территории поселения</t>
  </si>
  <si>
    <t>Мероприятие 7 ОМ ПП 1   Предоставление субсидий гражданам, ведущим личное подсобное хозяйство, на возмещение части затрат по производству молока</t>
  </si>
  <si>
    <t>0810170140</t>
  </si>
  <si>
    <t>0810170550</t>
  </si>
  <si>
    <t>08101S0550</t>
  </si>
  <si>
    <t>Мероприятие 8 ОМ ПП 1  Реализация прочих мероприятий</t>
  </si>
  <si>
    <t>Мероприятие 9  ОМ ПП 1   Резервный фонд администрации сельского поселения</t>
  </si>
  <si>
    <t>Главный распорядитель бюджетных средств 
 бюджета поселения</t>
  </si>
  <si>
    <t>0820129990</t>
  </si>
  <si>
    <t>0830129990</t>
  </si>
  <si>
    <t>0840129990</t>
  </si>
  <si>
    <t>0850129990</t>
  </si>
  <si>
    <t>0860129990</t>
  </si>
  <si>
    <t>0870129990</t>
  </si>
  <si>
    <t>3.2</t>
  </si>
  <si>
    <t>Администрация Куликовского сельского поселения Калачинского муниципального  района Омской области</t>
  </si>
  <si>
    <t>Мероприятие 2 ОМ ПП 2    -   Капитальный ремонт фасада дома культуры с. Куликово (проверка сметной документации)</t>
  </si>
  <si>
    <t>07</t>
  </si>
  <si>
    <t>0810180020</t>
  </si>
  <si>
    <t>Мероприятие  1  ОМ  ПП  2  -  Капитальный ремонт кровли клуба д. Новое село и с. Тургеневка, фасада ДК с. Куликово</t>
  </si>
  <si>
    <t>3.3</t>
  </si>
  <si>
    <t xml:space="preserve">Количество приобретенной презентационная орг. техника </t>
  </si>
  <si>
    <t>шт.</t>
  </si>
  <si>
    <t>0820170910</t>
  </si>
  <si>
    <t>08201S0910</t>
  </si>
  <si>
    <t>мероприятие 1 ОМ 2 ПП - Содействие в оказание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области.</t>
  </si>
  <si>
    <r>
      <rPr>
        <sz val="11"/>
        <rFont val="Times New Roman"/>
        <family val="1"/>
        <charset val="204"/>
      </rPr>
      <t>мероприятие  2  ОМ 6 ПП</t>
    </r>
    <r>
      <rPr>
        <b/>
        <sz val="11"/>
        <rFont val="Times New Roman"/>
        <family val="1"/>
        <charset val="204"/>
      </rPr>
      <t xml:space="preserve">  -</t>
    </r>
    <r>
      <rPr>
        <sz val="11"/>
        <rFont val="Times New Roman"/>
        <family val="1"/>
        <charset val="204"/>
      </rPr>
      <t xml:space="preserve"> Обеспечение снижения энергетических издержек на содержание объектов, находящихся в собственности зс счет повышения теплозащиты зданий</t>
    </r>
  </si>
  <si>
    <t>Доля расходов бюджета сельского поселения на обеспечение энергетическими ресурсами бюджетных учреждений (для фактических и сопоставимых условий)</t>
  </si>
  <si>
    <t>%</t>
  </si>
  <si>
    <t>1.3</t>
  </si>
  <si>
    <t>мероприятие  3 ОМ 6  ПП  -По энергосбережению и повышению энергетической эффективности жилищного фонда, в том числе по проведению энергоэффективного капитального ремонта общего имущества в многоквартирных домах.</t>
  </si>
  <si>
    <t xml:space="preserve">Доля многоквартирных домов, оснащенных коллективными (общедомовыми) приборами учета используемых энергетических ресурсов i по видам коммунальных ресурсов, в общем числе многоквартирных домов, расположенных на территории Куликовского сельского поселения Калачинского муниципального района Омской области.  </t>
  </si>
  <si>
    <t>мероприятие  4  ОМ 6 ПП -Оснащение приборами учета используемых энергетических ресурсов в жилищном фонде, в том числе с использованием интеллектуальных приборов учета, автоматизированных систем и систем диспетчеризации</t>
  </si>
  <si>
    <t xml:space="preserve">Доля жилых, нежилых помещений в многоквартирных домах, жилых домах (домовладениях), оснащенных индивидуальными приборами учета используемых энергетических ресурсов по видам коммунальных ресурсов, в общем числе жилых, нежилых помещений в многоквартирных домах, жилых домах (домовладениях), расположенных на территории Куликовского сельского поселения Калачинского муниципального района Омской области. </t>
  </si>
  <si>
    <t>мероприяие 5 ОМ 6 ПП - Выявление бесхозяйных объектов недвижимого имущества, используемых для передачи энергетических ресурсов (включая газоснабжение, тепло- и электроснабжение), организации постановки таких объектов на учет в качестве бесхозяйных объектов недвижимого имущества и последующему признанию права муниципальной собственности на такие бесхозяйные объекты недвижимого имущества</t>
  </si>
  <si>
    <t>Х</t>
  </si>
  <si>
    <t>мероприятие 6  ОМ 6 ПП - Организация управления бесхозяйными объектами недвижимого имущества, используемыми для передачи энергетических ресурсов, с момента выявления таких объектов, в том числе определению источника компенсации возникающих при их эксплуатации нормативных потерь энергетических ресурсов (включая тепловую энергию, электрическуюэнергию), в частности за счет включения расходов на компенсацию указанных потерь в тариф организации, управляющей такими объектами, в соответствии с законодательством Российской Федерации</t>
  </si>
  <si>
    <t>1.7</t>
  </si>
  <si>
    <t>мерприятие 7 ОМ 6  ПП - Стимулирование производителей и потребителей энергетических ресурсов, организаций, осуществляющих передачу энергетических ресурсов, проведению мероприятий по энергосбережению, повышению энергетической эффективности и сокращению потрерь энергетических ресурсов</t>
  </si>
  <si>
    <t>Энергоемкость промышленного производства для производства 3 видов продукции, работ (услуг), составляющих основную долю потребления энергетических ресурсов на территории Куликовского селького поселения Калачинского муниципального района в сфере промышленного производства</t>
  </si>
  <si>
    <t>т.у.т/ед.продукции</t>
  </si>
  <si>
    <t>1.8</t>
  </si>
  <si>
    <t xml:space="preserve">мероприятие 8 ОМ 6  ПП - Увеличение количества случаев использования в качестве источников энергии вторичных энергетических ресурсов и (или) возобновляемых источников энергии </t>
  </si>
  <si>
    <t xml:space="preserve">Доля тепловой энергии, отпущенной в тепловые сети от источников тепловой энергии, функционирующих в режиме комбинированной выработки тепловой и электрической энергии, в общем объеме производства тепловой энергии в системах централизованного теплоснабжения на территории Куликовского сельского поселения Калачинского муниципального района Омской области </t>
  </si>
  <si>
    <t>1.9</t>
  </si>
  <si>
    <t>мероприятие 9 ОМ 6  ПП - Энергосбережение и повышение энергетической эффективности систем коммунальной инфраструктуры, направленных в том числе на развитие жилищно-коммунального хозяйства</t>
  </si>
  <si>
    <t>Доля многоквартирных домов, расположенных на территории Куликовского сельского поселения Калачинского муниципального района Омской области, имеющих класс энергетической эффективности "В" и выше</t>
  </si>
  <si>
    <t>Задача 2 ПП - Создание безопасных и комфортных условий проживания граждан</t>
  </si>
  <si>
    <t>2</t>
  </si>
  <si>
    <t xml:space="preserve">Доля жилых, нежилых помещений в многоквартирных домах, жилых домах (домовладениях), оснащенных индивидуальными приборами учета используемых энергетических ресурсов по видам коммунальных ресурсов, в общем числе жилых, нежилых помещений в многоквартирных домах, жилых домах (домовладениях), расположенных на трерритории Куликовского сельского поселения Калачинского муниципального района Омской области </t>
  </si>
  <si>
    <t>2.2</t>
  </si>
  <si>
    <t>Создание мест (площадок) накопления ТКО</t>
  </si>
  <si>
    <t>2.3</t>
  </si>
  <si>
    <t>Доля расходов бюджета поселения на обеспечение энергетическими ресурсами бюджетных учреждений.</t>
  </si>
  <si>
    <t>2.4</t>
  </si>
  <si>
    <t>Количество жилых помещений, приобретенных в муниципальную собственность по договорам купли-продажи для предоставления гражданам на условиях договора найма специализированного жилого помещения или муниципального жилищного фонда коммерческого использования (арендного жилья)</t>
  </si>
  <si>
    <t>едениц</t>
  </si>
  <si>
    <t>2.5</t>
  </si>
  <si>
    <t>2.6</t>
  </si>
  <si>
    <t xml:space="preserve">мероприятие 6 ОМ 6  ПП - Информирование потребителей энергетических ресурсов об указанных мероприятиях и о способах энергосбережения и повышения энергетической эффективности </t>
  </si>
  <si>
    <t>Задача 3 ПП -Проведение обязательного энергетического обследования объектов муниципальной собственности</t>
  </si>
  <si>
    <r>
      <rPr>
        <b/>
        <sz val="11"/>
        <rFont val="Times New Roman"/>
        <family val="1"/>
        <charset val="204"/>
      </rPr>
      <t>Основное мероприятие 7 ПП</t>
    </r>
    <r>
      <rPr>
        <sz val="11"/>
        <rFont val="Times New Roman"/>
        <family val="1"/>
        <charset val="204"/>
      </rPr>
      <t xml:space="preserve"> -Создание условий для организации добровольной пожарной охраны, а также для участия граждан в обеспечении первичных мер пожарной безопасности в иных формах</t>
    </r>
  </si>
  <si>
    <r>
      <rPr>
        <b/>
        <sz val="11"/>
        <rFont val="Times New Roman"/>
        <family val="1"/>
        <charset val="204"/>
      </rPr>
      <t>Основное мероприятие 7 ПП</t>
    </r>
    <r>
      <rPr>
        <sz val="11"/>
        <rFont val="Times New Roman"/>
        <family val="1"/>
        <charset val="204"/>
      </rPr>
      <t xml:space="preserve"> -Создание в целях пожаротушения условий для забора в любое время года воды из источников наружного водоснабжения, расположенных в сельских населенных пунктах и на прилегающих к ним территориях</t>
    </r>
  </si>
  <si>
    <r>
      <rPr>
        <b/>
        <sz val="11"/>
        <rFont val="Times New Roman"/>
        <family val="1"/>
        <charset val="204"/>
      </rPr>
      <t>Основное мероприятие 7 ПП</t>
    </r>
    <r>
      <rPr>
        <sz val="11"/>
        <rFont val="Times New Roman"/>
        <family val="1"/>
        <charset val="204"/>
      </rPr>
      <t xml:space="preserve"> -Оснащение территорий общего пользования первичными средствами тушения пожаров и противопожарным инвентарем</t>
    </r>
  </si>
  <si>
    <r>
      <rPr>
        <b/>
        <sz val="11"/>
        <rFont val="Times New Roman"/>
        <family val="1"/>
        <charset val="204"/>
      </rPr>
      <t>Основное мероприятие 7 ПП</t>
    </r>
    <r>
      <rPr>
        <sz val="11"/>
        <rFont val="Times New Roman"/>
        <family val="1"/>
        <charset val="204"/>
      </rPr>
      <t xml:space="preserve"> -Организация и принятие мер по оповещению населения и подразделений Государственной противопожарной службы о пожарах</t>
    </r>
  </si>
  <si>
    <r>
      <rPr>
        <b/>
        <sz val="11"/>
        <rFont val="Times New Roman"/>
        <family val="1"/>
        <charset val="204"/>
      </rPr>
      <t>Основное мероприятие 7 ПП</t>
    </r>
    <r>
      <rPr>
        <sz val="11"/>
        <rFont val="Times New Roman"/>
        <family val="1"/>
        <charset val="204"/>
      </rPr>
      <t xml:space="preserve"> -Принятие мер по локализации пожара и спасению людей и имущества до прибытия подразделений Государственной противопожарной службы</t>
    </r>
  </si>
  <si>
    <r>
      <rPr>
        <b/>
        <sz val="11"/>
        <rFont val="Times New Roman"/>
        <family val="1"/>
        <charset val="204"/>
      </rPr>
      <t>Основное мероприятие 7 ПП</t>
    </r>
    <r>
      <rPr>
        <sz val="11"/>
        <rFont val="Times New Roman"/>
        <family val="1"/>
        <charset val="204"/>
      </rPr>
      <t xml:space="preserve"> - Включение мероприятий по обеспечению пожарной безопасности в планы, схемы и программы развития территорий поселений</t>
    </r>
  </si>
  <si>
    <r>
      <rPr>
        <b/>
        <sz val="11"/>
        <rFont val="Times New Roman"/>
        <family val="1"/>
        <charset val="204"/>
      </rPr>
      <t>Основное мероприятие 7 ПП</t>
    </r>
    <r>
      <rPr>
        <sz val="11"/>
        <rFont val="Times New Roman"/>
        <family val="1"/>
        <charset val="204"/>
      </rPr>
      <t xml:space="preserve"> - Оказание содействия органам государственной власти субъектов Российской Федерации в информировании населения о мерах пожарной безопасности, в том числе посредством организации и проведения собраний населения</t>
    </r>
  </si>
  <si>
    <r>
      <rPr>
        <b/>
        <sz val="11"/>
        <rFont val="Times New Roman"/>
        <family val="1"/>
        <charset val="204"/>
      </rPr>
      <t>Основное мероприятие 7 ПП</t>
    </r>
    <r>
      <rPr>
        <sz val="11"/>
        <rFont val="Times New Roman"/>
        <family val="1"/>
        <charset val="204"/>
      </rPr>
      <t xml:space="preserve"> - Установление особого противопожарного режима в случае повышения пожарной опасности</t>
    </r>
  </si>
  <si>
    <t>10</t>
  </si>
  <si>
    <t>мероприятие 3 ОМ 4 ПП  -  Приобретение дорожных знаков</t>
  </si>
  <si>
    <t>мероприятие 1 ОМ 7 ПП  -  Приобретение средств пожаротушения,  гидрантов</t>
  </si>
  <si>
    <t>мероприятие 2  ОМ  7  ПП  -  Замена электропроводки во всех учреждениях культуры</t>
  </si>
  <si>
    <r>
      <rPr>
        <b/>
        <sz val="11"/>
        <rFont val="Times New Roman"/>
        <family val="1"/>
        <charset val="204"/>
      </rPr>
      <t>Основное мероприятие  5 ПП</t>
    </r>
    <r>
      <rPr>
        <sz val="11"/>
        <rFont val="Times New Roman"/>
        <family val="1"/>
        <charset val="204"/>
      </rPr>
      <t xml:space="preserve"> - Проведение спортивных соревнований и физкультурно-оздоровительных мероприятий</t>
    </r>
  </si>
  <si>
    <t>2.1.1</t>
  </si>
  <si>
    <t>2.1.2</t>
  </si>
  <si>
    <t>мероприятие 1  ОМ   4 ПП -  Капитальный ремонт и ремонт автомобильных дорог находящихся в собственности поселения (ямочный ремонт) в том числе:</t>
  </si>
  <si>
    <t>м</t>
  </si>
  <si>
    <t>мероприятие 3  ОМ  7  ПП  -  Опашка населенных пунктов</t>
  </si>
  <si>
    <t>Мероприятие 3 ОМ ПП 2  Ремонт и материально-техническое оснащение объектов находящихся в муниципальной собственности</t>
  </si>
  <si>
    <t>3.4</t>
  </si>
  <si>
    <t>Мероприятие 4  ОМ ПП 2 Услуги по подключению к водопроводу</t>
  </si>
  <si>
    <t>Количество муниципальных служащих администрации  сельского поселения, прошедших профессиональную переподготовку и повышение квалификации, в год</t>
  </si>
  <si>
    <t>чел.</t>
  </si>
  <si>
    <t>Количество технических планов (паспортов) (кадастровых паспортов) на объекты недвижимости, находящихся в собственности Куликовского сельского поселения</t>
  </si>
  <si>
    <t>Количество межевых планов, кадастровых выписок (паспортов) или планов территорий на объекты недвижимости</t>
  </si>
  <si>
    <t>Степень соблюдения критериев оценки ЧС</t>
  </si>
  <si>
    <t>Степень соответствия освещаемой информации о деятельности администрации Куликовского сельского поселения требованиям федерального законодательства. Степень соблюдения квалифицированных требований при приеме на муниципальную службу в администрацию сельского поселения</t>
  </si>
  <si>
    <t>усл.</t>
  </si>
  <si>
    <t>количество  жителей Куликовского сельского поселения систематически занимающихся физической культурой и спортом</t>
  </si>
  <si>
    <t>Расход бюджета поселения на обеспечение энергетическими ресурсами бюджетных учреждений (в фактических и сопоставимых условиях)</t>
  </si>
  <si>
    <t>количество граждан, выполнивших нормати-вы комплекса ГТО, в общей численности населения, принявшего участи в выполнении нормативов комплекса ГТО</t>
  </si>
  <si>
    <t xml:space="preserve"> число участников клубных формирований самодеятельного народного творчества</t>
  </si>
  <si>
    <t>Соотношение средней заработной платы ра-ботников учреждений культуры к среднеме-сячному доходу от трудовой деятельности по Омской области</t>
  </si>
  <si>
    <t>Число посещений культурных мероприятий, количества участников культурно-досуговых мероприятий</t>
  </si>
  <si>
    <t>Доля учащихся, охваченных занятиями по безопасности дорожного движения (не менее 2 часов за учебный год)</t>
  </si>
  <si>
    <t>площадь автомобильных дорог с твердым покрытием, в отношении которых произведен ремонт;</t>
  </si>
  <si>
    <t>комплекс работ и мероприятий по обеспечению бесперебойного и безопасного движения, по защите дороги в зимний период от снежных отложений, заносов и лавин, очистке от снега</t>
  </si>
  <si>
    <t>час.</t>
  </si>
  <si>
    <t>м2</t>
  </si>
  <si>
    <t>08401S0340</t>
  </si>
  <si>
    <t>всего,в т.ч.</t>
  </si>
  <si>
    <t>бюджнт поселения</t>
  </si>
  <si>
    <t>0840170340</t>
  </si>
  <si>
    <t>2.1.3</t>
  </si>
  <si>
    <t>Ремонт автомобильных дорог по ул. Степная (от ул. Гагарина до ул. Молодежная)  и переулок Школьный (от д. № 15 до ул. Набережная) в с. Куликово Куликовского сельского поселения Калачинского муниципального района Омской области</t>
  </si>
  <si>
    <t xml:space="preserve">Ямочный ремонт и ремонт автомобильных дорог </t>
  </si>
  <si>
    <t>Ремонт автомобильной дороги  по ул. Гагарина (от д. № 10 до д. № 24) в с. Куликово Куликовского сельского поселения Калачинского муниципального района Омской области</t>
  </si>
  <si>
    <t>ИТОГО по ремонту</t>
  </si>
  <si>
    <t>0810180060</t>
  </si>
  <si>
    <t>0810180070</t>
  </si>
  <si>
    <t>13</t>
  </si>
  <si>
    <t>0810180050</t>
  </si>
  <si>
    <t>бюджет района</t>
  </si>
  <si>
    <t>0810129980                                  0810160010</t>
  </si>
  <si>
    <r>
      <t xml:space="preserve">Основное мероприятие 6 ПП - </t>
    </r>
    <r>
      <rPr>
        <sz val="11"/>
        <rFont val="Times New Roman"/>
        <family val="1"/>
        <charset val="204"/>
      </rPr>
      <t>Повышение энергетической эффективности и сокращение энергетических издержек в бюджетном секторе Куликовского сельского поселения</t>
    </r>
  </si>
  <si>
    <r>
      <t xml:space="preserve"> мероприятие 1 ОМ 6 ПП</t>
    </r>
    <r>
      <rPr>
        <b/>
        <sz val="11"/>
        <rFont val="Times New Roman"/>
        <family val="1"/>
        <charset val="204"/>
      </rPr>
      <t xml:space="preserve"> - </t>
    </r>
    <r>
      <rPr>
        <sz val="11"/>
        <rFont val="Times New Roman"/>
        <family val="1"/>
        <charset val="204"/>
      </rPr>
      <t>Реализация мер по обеспечению организации в границах сельских поселений электро, тепло, газо и водоснабжения населения, водоотведения, снабжения населения топливом</t>
    </r>
  </si>
  <si>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мероприятие 2 ОМ 6 ПП</t>
    </r>
    <r>
      <rPr>
        <b/>
        <sz val="11"/>
        <rFont val="Times New Roman"/>
        <family val="1"/>
        <charset val="204"/>
      </rPr>
      <t xml:space="preserve"> - </t>
    </r>
    <r>
      <rPr>
        <sz val="11"/>
        <rFont val="Times New Roman"/>
        <family val="1"/>
        <charset val="204"/>
      </rPr>
      <t>Организация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</t>
    </r>
  </si>
  <si>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мероприятие 3 ОМ 6 ПП</t>
    </r>
    <r>
      <rPr>
        <b/>
        <sz val="11"/>
        <rFont val="Times New Roman"/>
        <family val="1"/>
        <charset val="204"/>
      </rPr>
      <t xml:space="preserve"> - </t>
    </r>
    <r>
      <rPr>
        <sz val="11"/>
        <rFont val="Times New Roman"/>
        <family val="1"/>
        <charset val="204"/>
      </rPr>
      <t>Расходы на подготовку и прохождение отопительного периода для оплаты потребления топливно-энергетических ресурсов муниципальных учреждений.</t>
    </r>
  </si>
  <si>
    <t xml:space="preserve"> мероприятие 4 ОМ 6 ПП - Количество жилых помещений, приобретенных в муниципальную собственность по договорам купли-продажи для предоставления гражданам на условиях договора найма специализированного жилого помещения или муниципального жилищного фонда коммерческого использования (арендного жилья).</t>
  </si>
  <si>
    <t xml:space="preserve"> мероприятие 5 ОМ 6 ПП - По энергосбережению в транспортном комплексе и повышению его энергетической эффективности, в том числе замещению бензина и дизельного топлива, используемых транспортными средствами в качестве моторного топлива.</t>
  </si>
  <si>
    <t>Мероприятие 10 ПП 1 Доплаты к пенсиям муниципальных служащих</t>
  </si>
  <si>
    <t>Мероприятие 11 ОМ ПП 1 Обеспечение проведения выборов и референдумов</t>
  </si>
  <si>
    <t>Мероприятие 12 ОМ ПП 1 Защита населения и территорий от ЧС природного и техногенного характера, гражданская оборона</t>
  </si>
  <si>
    <t xml:space="preserve">Приложение к подпрограмме «Развитие культуры сельского поселения» муниципальной программы «Развитие местного самоуправления и решение вопросов местного значения в Куликовском сельском поселении Калачинского муниципального района Омской области на 2020-2025 годы»
</t>
  </si>
  <si>
    <t>Приложение к подпрограмме "Обеспечение эффективного муниципального управления, управление общественными финансами и имуществом сельского поселения" муниципальной программы "Развитие местного самоуправления и решение вопросов местного значения в Куликовсом сельском поселении Калачинского муниципального района Омской области"</t>
  </si>
  <si>
    <t>2.1.4</t>
  </si>
  <si>
    <t>Ремонт автомобильной дороги по ул. Центральная в д. Архангелка Куликовского сельского поселения Калачинского муниципального района Омской области</t>
  </si>
  <si>
    <t>3.3.1</t>
  </si>
  <si>
    <t>3.3.2</t>
  </si>
  <si>
    <t>Мероприятие 3 ОМ ПП 2    -  Развитие и укрепление материально-технической базы домов культуры в населеннных пунктах с числом жителей до 50 тыс. человек "Тургеневский сельский клуб"</t>
  </si>
  <si>
    <t>Мероприятие 3 ОМ ПП 2    -  Развитие и укрепление материально-технической базы домов культуры в населеннных пунктах с числом жителей до 50 тыс. человек "Куликовский Дом культуры"</t>
  </si>
  <si>
    <t>5 655,86</t>
  </si>
  <si>
    <t>34 043,14</t>
  </si>
  <si>
    <t>3.5</t>
  </si>
  <si>
    <t>206469 благ.</t>
  </si>
  <si>
    <t xml:space="preserve"> приобретение дорожных знаков, остановочных пунктов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</si>
</sst>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Calibri"/>
      <family val="2"/>
      <scheme val="minor"/>
    </font>
    <font>
      <sz val="12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07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/>
    <xf numFmtId="0" fontId="3" fillId="0" borderId="0" xfId="0" applyFont="1"/>
    <xf numFmtId="4" fontId="2" fillId="0" borderId="6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3" fillId="0" borderId="1" xfId="0" applyFont="1" applyBorder="1"/>
    <xf numFmtId="0" fontId="2" fillId="0" borderId="6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2" borderId="0" xfId="0" applyFont="1" applyFill="1"/>
    <xf numFmtId="0" fontId="2" fillId="0" borderId="1" xfId="0" applyFont="1" applyBorder="1" applyAlignment="1">
      <alignment horizontal="center"/>
    </xf>
    <xf numFmtId="0" fontId="3" fillId="2" borderId="0" xfId="0" applyFont="1" applyFill="1" applyBorder="1"/>
    <xf numFmtId="0" fontId="2" fillId="0" borderId="0" xfId="0" applyFont="1"/>
    <xf numFmtId="0" fontId="2" fillId="2" borderId="0" xfId="0" applyFont="1" applyFill="1"/>
    <xf numFmtId="49" fontId="2" fillId="0" borderId="0" xfId="0" applyNumberFormat="1" applyFont="1" applyAlignment="1"/>
    <xf numFmtId="0" fontId="2" fillId="0" borderId="0" xfId="0" applyFont="1" applyAlignment="1">
      <alignment wrapText="1"/>
    </xf>
    <xf numFmtId="0" fontId="2" fillId="2" borderId="0" xfId="0" applyFont="1" applyFill="1" applyAlignment="1">
      <alignment horizontal="center" wrapText="1"/>
    </xf>
    <xf numFmtId="0" fontId="2" fillId="0" borderId="1" xfId="0" applyFont="1" applyBorder="1"/>
    <xf numFmtId="0" fontId="2" fillId="2" borderId="1" xfId="0" applyFont="1" applyFill="1" applyBorder="1"/>
    <xf numFmtId="0" fontId="1" fillId="0" borderId="6" xfId="0" applyFont="1" applyBorder="1" applyAlignment="1"/>
    <xf numFmtId="0" fontId="1" fillId="0" borderId="13" xfId="0" applyFont="1" applyBorder="1" applyAlignment="1"/>
    <xf numFmtId="0" fontId="2" fillId="2" borderId="0" xfId="0" applyFont="1" applyFill="1" applyBorder="1"/>
    <xf numFmtId="49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2" xfId="0" applyFont="1" applyBorder="1" applyAlignment="1">
      <alignment horizontal="right"/>
    </xf>
    <xf numFmtId="0" fontId="3" fillId="0" borderId="12" xfId="0" applyFont="1" applyBorder="1" applyAlignment="1">
      <alignment horizontal="right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/>
    <xf numFmtId="0" fontId="8" fillId="0" borderId="0" xfId="0" applyFont="1" applyAlignment="1">
      <alignment horizontal="right" vertical="center" wrapText="1"/>
    </xf>
    <xf numFmtId="0" fontId="1" fillId="0" borderId="1" xfId="0" applyFont="1" applyBorder="1" applyAlignment="1"/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2" xfId="0" applyFont="1" applyBorder="1" applyAlignment="1">
      <alignment horizontal="right"/>
    </xf>
    <xf numFmtId="0" fontId="3" fillId="0" borderId="12" xfId="0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3" fillId="0" borderId="4" xfId="0" applyFont="1" applyBorder="1" applyAlignment="1"/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textRotation="90"/>
    </xf>
    <xf numFmtId="0" fontId="2" fillId="0" borderId="14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49" fontId="2" fillId="0" borderId="15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2" fillId="0" borderId="1" xfId="0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/>
    <xf numFmtId="0" fontId="3" fillId="0" borderId="7" xfId="0" applyFont="1" applyBorder="1" applyAlignment="1"/>
    <xf numFmtId="0" fontId="3" fillId="0" borderId="6" xfId="0" applyFont="1" applyBorder="1" applyAlignment="1"/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/>
    </xf>
    <xf numFmtId="0" fontId="2" fillId="0" borderId="5" xfId="0" applyFont="1" applyBorder="1" applyAlignment="1"/>
    <xf numFmtId="0" fontId="2" fillId="0" borderId="7" xfId="0" applyFont="1" applyBorder="1" applyAlignment="1"/>
    <xf numFmtId="0" fontId="2" fillId="0" borderId="6" xfId="0" applyFont="1" applyBorder="1" applyAlignment="1"/>
    <xf numFmtId="0" fontId="1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8"/>
  <sheetViews>
    <sheetView zoomScale="75" zoomScaleNormal="75" workbookViewId="0">
      <selection sqref="A1:XFD1048576"/>
    </sheetView>
  </sheetViews>
  <sheetFormatPr defaultColWidth="9.109375" defaultRowHeight="14.4" x14ac:dyDescent="0.3"/>
  <cols>
    <col min="1" max="1" width="10.6640625" style="11" customWidth="1"/>
    <col min="2" max="2" width="40.6640625" style="11" customWidth="1"/>
    <col min="3" max="3" width="8.33203125" style="11" customWidth="1"/>
    <col min="4" max="4" width="8.88671875" style="11" customWidth="1"/>
    <col min="5" max="5" width="18.33203125" style="11" customWidth="1"/>
    <col min="6" max="6" width="9.109375" style="11"/>
    <col min="7" max="7" width="10.44140625" style="11" customWidth="1"/>
    <col min="8" max="8" width="13" style="11" customWidth="1"/>
    <col min="9" max="9" width="16.44140625" style="11" customWidth="1"/>
    <col min="10" max="10" width="15" style="11" customWidth="1"/>
    <col min="11" max="11" width="14" style="11" customWidth="1"/>
    <col min="12" max="12" width="13.6640625" style="11" customWidth="1"/>
    <col min="13" max="13" width="14.33203125" style="17" customWidth="1"/>
    <col min="14" max="14" width="13.44140625" style="11" customWidth="1"/>
    <col min="15" max="15" width="13.5546875" style="11" customWidth="1"/>
    <col min="16" max="16" width="12.88671875" style="11" customWidth="1"/>
    <col min="17" max="17" width="32" style="11" customWidth="1"/>
    <col min="18" max="20" width="9.109375" style="11"/>
    <col min="21" max="21" width="9.109375" style="11" customWidth="1"/>
    <col min="22" max="22" width="9.109375" style="17"/>
    <col min="23" max="23" width="9.109375" style="11"/>
    <col min="24" max="24" width="9.109375" style="11" customWidth="1"/>
    <col min="25" max="16384" width="9.109375" style="11"/>
  </cols>
  <sheetData>
    <row r="1" spans="1:25" ht="96" customHeight="1" x14ac:dyDescent="0.3">
      <c r="A1" s="20"/>
      <c r="B1" s="20"/>
      <c r="C1" s="20"/>
      <c r="D1" s="20"/>
      <c r="E1" s="20"/>
      <c r="F1" s="20"/>
      <c r="G1" s="20"/>
      <c r="H1" s="20"/>
      <c r="I1" s="20"/>
      <c r="J1" s="20"/>
      <c r="K1" s="22"/>
      <c r="L1" s="22"/>
      <c r="M1" s="22"/>
      <c r="N1" s="22"/>
      <c r="O1" s="22"/>
      <c r="P1" s="22"/>
      <c r="Q1" s="20"/>
      <c r="R1" s="20"/>
      <c r="S1" s="20"/>
      <c r="T1" s="20"/>
      <c r="U1" s="73" t="s">
        <v>269</v>
      </c>
      <c r="V1" s="73"/>
      <c r="W1" s="73"/>
      <c r="X1" s="73"/>
      <c r="Y1" s="73"/>
    </row>
    <row r="2" spans="1:25" x14ac:dyDescent="0.3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3"/>
      <c r="M2" s="24"/>
      <c r="N2" s="23"/>
      <c r="O2" s="20"/>
      <c r="P2" s="20"/>
      <c r="Q2" s="20"/>
      <c r="R2" s="20"/>
      <c r="S2" s="20"/>
      <c r="T2" s="20"/>
      <c r="U2" s="20"/>
      <c r="V2" s="21"/>
      <c r="W2" s="20"/>
      <c r="X2" s="20"/>
      <c r="Y2" s="20"/>
    </row>
    <row r="3" spans="1:25" ht="18.75" customHeight="1" x14ac:dyDescent="0.3">
      <c r="A3" s="79" t="s">
        <v>123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20"/>
      <c r="R3" s="20"/>
      <c r="S3" s="20"/>
      <c r="T3" s="20"/>
      <c r="U3" s="20"/>
      <c r="V3" s="21"/>
      <c r="W3" s="20"/>
      <c r="X3" s="20"/>
      <c r="Y3" s="20"/>
    </row>
    <row r="4" spans="1:25" x14ac:dyDescent="0.3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1"/>
      <c r="N4" s="20"/>
      <c r="O4" s="20"/>
      <c r="P4" s="20"/>
      <c r="Q4" s="20"/>
      <c r="R4" s="20"/>
      <c r="S4" s="20"/>
      <c r="T4" s="20"/>
      <c r="U4" s="20"/>
      <c r="V4" s="21"/>
      <c r="W4" s="77" t="s">
        <v>134</v>
      </c>
      <c r="X4" s="78"/>
      <c r="Y4" s="78"/>
    </row>
    <row r="5" spans="1:25" ht="44.25" customHeight="1" x14ac:dyDescent="0.3">
      <c r="A5" s="61" t="s">
        <v>0</v>
      </c>
      <c r="B5" s="61" t="s">
        <v>22</v>
      </c>
      <c r="C5" s="81" t="s">
        <v>23</v>
      </c>
      <c r="D5" s="81"/>
      <c r="E5" s="76" t="s">
        <v>151</v>
      </c>
      <c r="F5" s="85" t="s">
        <v>9</v>
      </c>
      <c r="G5" s="81"/>
      <c r="H5" s="81"/>
      <c r="I5" s="81"/>
      <c r="J5" s="81"/>
      <c r="K5" s="81"/>
      <c r="L5" s="81"/>
      <c r="M5" s="81"/>
      <c r="N5" s="81"/>
      <c r="O5" s="81"/>
      <c r="P5" s="86"/>
      <c r="Q5" s="68" t="s">
        <v>130</v>
      </c>
      <c r="R5" s="68"/>
      <c r="S5" s="68"/>
      <c r="T5" s="68"/>
      <c r="U5" s="68"/>
      <c r="V5" s="68"/>
      <c r="W5" s="68"/>
      <c r="X5" s="68"/>
      <c r="Y5" s="68"/>
    </row>
    <row r="6" spans="1:25" ht="38.25" customHeight="1" x14ac:dyDescent="0.3">
      <c r="A6" s="66"/>
      <c r="B6" s="66"/>
      <c r="C6" s="82"/>
      <c r="D6" s="82"/>
      <c r="E6" s="70"/>
      <c r="F6" s="87"/>
      <c r="G6" s="88"/>
      <c r="H6" s="88"/>
      <c r="I6" s="88"/>
      <c r="J6" s="88"/>
      <c r="K6" s="88"/>
      <c r="L6" s="88"/>
      <c r="M6" s="88"/>
      <c r="N6" s="88"/>
      <c r="O6" s="88"/>
      <c r="P6" s="89"/>
      <c r="Q6" s="70" t="s">
        <v>18</v>
      </c>
      <c r="R6" s="76" t="s">
        <v>132</v>
      </c>
      <c r="S6" s="70" t="s">
        <v>131</v>
      </c>
      <c r="T6" s="70"/>
      <c r="U6" s="70"/>
      <c r="V6" s="70"/>
      <c r="W6" s="70"/>
      <c r="X6" s="70"/>
      <c r="Y6" s="70"/>
    </row>
    <row r="7" spans="1:25" ht="28.5" customHeight="1" x14ac:dyDescent="0.3">
      <c r="A7" s="66"/>
      <c r="B7" s="66"/>
      <c r="C7" s="82"/>
      <c r="D7" s="82"/>
      <c r="E7" s="70"/>
      <c r="F7" s="90" t="s">
        <v>11</v>
      </c>
      <c r="G7" s="91"/>
      <c r="H7" s="92"/>
      <c r="I7" s="70" t="s">
        <v>16</v>
      </c>
      <c r="J7" s="70" t="s">
        <v>17</v>
      </c>
      <c r="K7" s="70" t="s">
        <v>5</v>
      </c>
      <c r="L7" s="70"/>
      <c r="M7" s="70"/>
      <c r="N7" s="70"/>
      <c r="O7" s="70"/>
      <c r="P7" s="70"/>
      <c r="Q7" s="70"/>
      <c r="R7" s="76"/>
      <c r="S7" s="70" t="s">
        <v>17</v>
      </c>
      <c r="T7" s="70" t="s">
        <v>5</v>
      </c>
      <c r="U7" s="70"/>
      <c r="V7" s="70"/>
      <c r="W7" s="70"/>
      <c r="X7" s="70"/>
      <c r="Y7" s="70"/>
    </row>
    <row r="8" spans="1:25" ht="102.75" customHeight="1" x14ac:dyDescent="0.3">
      <c r="A8" s="69"/>
      <c r="B8" s="80"/>
      <c r="C8" s="37" t="s">
        <v>1</v>
      </c>
      <c r="D8" s="39" t="s">
        <v>2</v>
      </c>
      <c r="E8" s="70"/>
      <c r="F8" s="37" t="s">
        <v>12</v>
      </c>
      <c r="G8" s="37" t="s">
        <v>13</v>
      </c>
      <c r="H8" s="37" t="s">
        <v>21</v>
      </c>
      <c r="I8" s="70"/>
      <c r="J8" s="70"/>
      <c r="K8" s="41" t="s">
        <v>10</v>
      </c>
      <c r="L8" s="41" t="s">
        <v>14</v>
      </c>
      <c r="M8" s="55" t="s">
        <v>24</v>
      </c>
      <c r="N8" s="41" t="s">
        <v>25</v>
      </c>
      <c r="O8" s="41" t="s">
        <v>26</v>
      </c>
      <c r="P8" s="41" t="s">
        <v>27</v>
      </c>
      <c r="Q8" s="70"/>
      <c r="R8" s="76"/>
      <c r="S8" s="70"/>
      <c r="T8" s="41" t="s">
        <v>10</v>
      </c>
      <c r="U8" s="41" t="s">
        <v>14</v>
      </c>
      <c r="V8" s="55" t="s">
        <v>24</v>
      </c>
      <c r="W8" s="41" t="s">
        <v>25</v>
      </c>
      <c r="X8" s="41" t="s">
        <v>26</v>
      </c>
      <c r="Y8" s="41" t="s">
        <v>27</v>
      </c>
    </row>
    <row r="9" spans="1:25" x14ac:dyDescent="0.3">
      <c r="A9" s="25">
        <v>1</v>
      </c>
      <c r="B9" s="25">
        <v>2</v>
      </c>
      <c r="C9" s="25">
        <v>3</v>
      </c>
      <c r="D9" s="25">
        <v>4</v>
      </c>
      <c r="E9" s="25">
        <v>5</v>
      </c>
      <c r="F9" s="25">
        <v>6</v>
      </c>
      <c r="G9" s="25">
        <v>7</v>
      </c>
      <c r="H9" s="25">
        <v>8</v>
      </c>
      <c r="I9" s="25">
        <v>9</v>
      </c>
      <c r="J9" s="25">
        <v>10</v>
      </c>
      <c r="K9" s="25">
        <v>11</v>
      </c>
      <c r="L9" s="25">
        <v>12</v>
      </c>
      <c r="M9" s="26">
        <v>13</v>
      </c>
      <c r="N9" s="25">
        <v>14</v>
      </c>
      <c r="O9" s="25">
        <v>15</v>
      </c>
      <c r="P9" s="25">
        <v>16</v>
      </c>
      <c r="Q9" s="25">
        <v>17</v>
      </c>
      <c r="R9" s="25">
        <v>18</v>
      </c>
      <c r="S9" s="25">
        <v>19</v>
      </c>
      <c r="T9" s="25">
        <v>20</v>
      </c>
      <c r="U9" s="25">
        <v>21</v>
      </c>
      <c r="V9" s="26">
        <v>22</v>
      </c>
      <c r="W9" s="25">
        <v>23</v>
      </c>
      <c r="X9" s="25">
        <v>24</v>
      </c>
      <c r="Y9" s="25">
        <v>25</v>
      </c>
    </row>
    <row r="10" spans="1:25" ht="18.75" customHeight="1" x14ac:dyDescent="0.3">
      <c r="A10" s="74" t="s">
        <v>124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</row>
    <row r="11" spans="1:25" ht="21.75" customHeight="1" x14ac:dyDescent="0.3">
      <c r="A11" s="74" t="s">
        <v>125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</row>
    <row r="12" spans="1:25" ht="64.5" customHeight="1" x14ac:dyDescent="0.3">
      <c r="A12" s="83" t="s">
        <v>126</v>
      </c>
      <c r="B12" s="84"/>
      <c r="C12" s="44">
        <v>2020</v>
      </c>
      <c r="D12" s="44">
        <v>2025</v>
      </c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8"/>
      <c r="R12" s="27"/>
      <c r="S12" s="27"/>
      <c r="T12" s="27"/>
      <c r="U12" s="27"/>
      <c r="V12" s="27"/>
      <c r="W12" s="27"/>
      <c r="X12" s="27"/>
      <c r="Y12" s="27"/>
    </row>
    <row r="13" spans="1:25" ht="81" customHeight="1" x14ac:dyDescent="0.3">
      <c r="A13" s="61">
        <v>1</v>
      </c>
      <c r="B13" s="58" t="s">
        <v>137</v>
      </c>
      <c r="C13" s="61">
        <v>2020</v>
      </c>
      <c r="D13" s="61">
        <v>2025</v>
      </c>
      <c r="E13" s="58" t="s">
        <v>30</v>
      </c>
      <c r="F13" s="64" t="s">
        <v>39</v>
      </c>
      <c r="G13" s="64" t="s">
        <v>97</v>
      </c>
      <c r="H13" s="64" t="s">
        <v>135</v>
      </c>
      <c r="I13" s="15" t="s">
        <v>29</v>
      </c>
      <c r="J13" s="12">
        <f t="shared" ref="J13:J21" si="0">K13+L13+M13+N13+O13+P13</f>
        <v>5209412.9400000004</v>
      </c>
      <c r="K13" s="12">
        <v>718553.75</v>
      </c>
      <c r="L13" s="12">
        <v>676697.76</v>
      </c>
      <c r="M13" s="12">
        <v>727336.44</v>
      </c>
      <c r="N13" s="12">
        <v>900526.99</v>
      </c>
      <c r="O13" s="12">
        <v>1093149</v>
      </c>
      <c r="P13" s="12">
        <v>1093149</v>
      </c>
      <c r="Q13" s="58" t="s">
        <v>231</v>
      </c>
      <c r="R13" s="61" t="s">
        <v>172</v>
      </c>
      <c r="S13" s="61">
        <v>100</v>
      </c>
      <c r="T13" s="61">
        <v>100</v>
      </c>
      <c r="U13" s="61">
        <v>100</v>
      </c>
      <c r="V13" s="61"/>
      <c r="W13" s="61"/>
      <c r="X13" s="61"/>
      <c r="Y13" s="61"/>
    </row>
    <row r="14" spans="1:25" ht="88.5" customHeight="1" x14ac:dyDescent="0.3">
      <c r="A14" s="63"/>
      <c r="B14" s="60"/>
      <c r="C14" s="66"/>
      <c r="D14" s="66"/>
      <c r="E14" s="67"/>
      <c r="F14" s="63"/>
      <c r="G14" s="63"/>
      <c r="H14" s="63"/>
      <c r="I14" s="4" t="s">
        <v>31</v>
      </c>
      <c r="J14" s="12">
        <f t="shared" si="0"/>
        <v>109500</v>
      </c>
      <c r="K14" s="12">
        <v>30000</v>
      </c>
      <c r="L14" s="12">
        <v>27000</v>
      </c>
      <c r="M14" s="12">
        <v>26000</v>
      </c>
      <c r="N14" s="12">
        <v>26500</v>
      </c>
      <c r="O14" s="12">
        <v>0</v>
      </c>
      <c r="P14" s="12">
        <v>0</v>
      </c>
      <c r="Q14" s="60"/>
      <c r="R14" s="63"/>
      <c r="S14" s="63"/>
      <c r="T14" s="63"/>
      <c r="U14" s="63"/>
      <c r="V14" s="63"/>
      <c r="W14" s="63"/>
      <c r="X14" s="63"/>
      <c r="Y14" s="63"/>
    </row>
    <row r="15" spans="1:25" ht="27.6" x14ac:dyDescent="0.3">
      <c r="A15" s="61">
        <v>2</v>
      </c>
      <c r="B15" s="58" t="s">
        <v>136</v>
      </c>
      <c r="C15" s="66"/>
      <c r="D15" s="66"/>
      <c r="E15" s="67"/>
      <c r="F15" s="40" t="s">
        <v>39</v>
      </c>
      <c r="G15" s="40" t="s">
        <v>80</v>
      </c>
      <c r="H15" s="52" t="s">
        <v>258</v>
      </c>
      <c r="I15" s="4" t="s">
        <v>29</v>
      </c>
      <c r="J15" s="9">
        <f t="shared" si="0"/>
        <v>17638311.870000001</v>
      </c>
      <c r="K15" s="9">
        <v>2310378.0499999998</v>
      </c>
      <c r="L15" s="9">
        <v>2921392.87</v>
      </c>
      <c r="M15" s="9">
        <v>2959653.15</v>
      </c>
      <c r="N15" s="9">
        <v>2660185.7999999998</v>
      </c>
      <c r="O15" s="9">
        <v>3393351</v>
      </c>
      <c r="P15" s="9">
        <v>3393351</v>
      </c>
      <c r="Q15" s="58" t="s">
        <v>226</v>
      </c>
      <c r="R15" s="44" t="s">
        <v>227</v>
      </c>
      <c r="S15" s="44">
        <f>T15+U15+V15+W15+X15+Y15</f>
        <v>1</v>
      </c>
      <c r="T15" s="44">
        <v>0</v>
      </c>
      <c r="U15" s="44">
        <v>1</v>
      </c>
      <c r="V15" s="44"/>
      <c r="W15" s="44"/>
      <c r="X15" s="44"/>
      <c r="Y15" s="44"/>
    </row>
    <row r="16" spans="1:25" ht="27.6" x14ac:dyDescent="0.3">
      <c r="A16" s="62"/>
      <c r="B16" s="59"/>
      <c r="C16" s="66"/>
      <c r="D16" s="66"/>
      <c r="E16" s="67"/>
      <c r="F16" s="40" t="s">
        <v>39</v>
      </c>
      <c r="G16" s="40" t="s">
        <v>80</v>
      </c>
      <c r="H16" s="40" t="s">
        <v>253</v>
      </c>
      <c r="I16" s="4" t="s">
        <v>31</v>
      </c>
      <c r="J16" s="9">
        <f>K16+L16+M16+N16+O16+P16</f>
        <v>3639.56</v>
      </c>
      <c r="K16" s="9">
        <v>0</v>
      </c>
      <c r="L16" s="9">
        <v>0</v>
      </c>
      <c r="M16" s="9">
        <v>3639.56</v>
      </c>
      <c r="N16" s="9">
        <v>0</v>
      </c>
      <c r="O16" s="9">
        <v>0</v>
      </c>
      <c r="P16" s="9">
        <v>0</v>
      </c>
      <c r="Q16" s="59"/>
      <c r="R16" s="44"/>
      <c r="S16" s="44"/>
      <c r="T16" s="44"/>
      <c r="U16" s="44"/>
      <c r="V16" s="44"/>
      <c r="W16" s="44"/>
      <c r="X16" s="44"/>
      <c r="Y16" s="44"/>
    </row>
    <row r="17" spans="1:25" ht="32.25" customHeight="1" x14ac:dyDescent="0.3">
      <c r="A17" s="63"/>
      <c r="B17" s="60"/>
      <c r="C17" s="66"/>
      <c r="D17" s="66"/>
      <c r="E17" s="67"/>
      <c r="F17" s="40" t="s">
        <v>39</v>
      </c>
      <c r="G17" s="40" t="s">
        <v>80</v>
      </c>
      <c r="H17" s="40" t="s">
        <v>254</v>
      </c>
      <c r="I17" s="4" t="s">
        <v>31</v>
      </c>
      <c r="J17" s="9">
        <f>K17+L17+M17+N17+O17+P17</f>
        <v>209890.96</v>
      </c>
      <c r="K17" s="9">
        <v>0</v>
      </c>
      <c r="L17" s="9">
        <v>0</v>
      </c>
      <c r="M17" s="9">
        <v>141890.96</v>
      </c>
      <c r="N17" s="9">
        <v>68000</v>
      </c>
      <c r="O17" s="9">
        <v>0</v>
      </c>
      <c r="P17" s="9">
        <v>0</v>
      </c>
      <c r="Q17" s="59"/>
      <c r="R17" s="44"/>
      <c r="S17" s="44"/>
      <c r="T17" s="44"/>
      <c r="U17" s="44"/>
      <c r="V17" s="44"/>
      <c r="W17" s="44"/>
      <c r="X17" s="44"/>
      <c r="Y17" s="44"/>
    </row>
    <row r="18" spans="1:25" ht="27.6" x14ac:dyDescent="0.3">
      <c r="A18" s="41">
        <v>3</v>
      </c>
      <c r="B18" s="37" t="s">
        <v>138</v>
      </c>
      <c r="C18" s="66"/>
      <c r="D18" s="66"/>
      <c r="E18" s="67"/>
      <c r="F18" s="40" t="s">
        <v>39</v>
      </c>
      <c r="G18" s="40">
        <v>11</v>
      </c>
      <c r="H18" s="40" t="s">
        <v>139</v>
      </c>
      <c r="I18" s="4" t="s">
        <v>29</v>
      </c>
      <c r="J18" s="9">
        <f t="shared" si="0"/>
        <v>10000</v>
      </c>
      <c r="K18" s="9">
        <v>0</v>
      </c>
      <c r="L18" s="9">
        <v>0</v>
      </c>
      <c r="M18" s="9">
        <v>0</v>
      </c>
      <c r="N18" s="9">
        <v>0</v>
      </c>
      <c r="O18" s="9">
        <v>10000</v>
      </c>
      <c r="P18" s="9">
        <v>0</v>
      </c>
      <c r="Q18" s="14"/>
      <c r="R18" s="44" t="s">
        <v>133</v>
      </c>
      <c r="S18" s="44" t="s">
        <v>4</v>
      </c>
      <c r="T18" s="44" t="s">
        <v>4</v>
      </c>
      <c r="U18" s="44" t="s">
        <v>4</v>
      </c>
      <c r="V18" s="44" t="s">
        <v>4</v>
      </c>
      <c r="W18" s="44" t="s">
        <v>4</v>
      </c>
      <c r="X18" s="44" t="s">
        <v>4</v>
      </c>
      <c r="Y18" s="44" t="s">
        <v>4</v>
      </c>
    </row>
    <row r="19" spans="1:25" ht="27.6" x14ac:dyDescent="0.3">
      <c r="A19" s="61">
        <v>4</v>
      </c>
      <c r="B19" s="58" t="s">
        <v>140</v>
      </c>
      <c r="C19" s="66"/>
      <c r="D19" s="66"/>
      <c r="E19" s="67"/>
      <c r="F19" s="40" t="s">
        <v>39</v>
      </c>
      <c r="G19" s="40">
        <v>13</v>
      </c>
      <c r="H19" s="40" t="s">
        <v>141</v>
      </c>
      <c r="I19" s="4" t="s">
        <v>29</v>
      </c>
      <c r="J19" s="9">
        <f t="shared" si="0"/>
        <v>554816</v>
      </c>
      <c r="K19" s="9">
        <v>90440</v>
      </c>
      <c r="L19" s="9">
        <v>90165</v>
      </c>
      <c r="M19" s="9">
        <v>109584</v>
      </c>
      <c r="N19" s="9">
        <v>101827</v>
      </c>
      <c r="O19" s="9">
        <v>85800</v>
      </c>
      <c r="P19" s="9">
        <v>77000</v>
      </c>
      <c r="Q19" s="58" t="s">
        <v>228</v>
      </c>
      <c r="R19" s="44" t="s">
        <v>166</v>
      </c>
      <c r="S19" s="44">
        <f>T19+U19+V19+W19+X19+Y19</f>
        <v>3</v>
      </c>
      <c r="T19" s="44">
        <v>2</v>
      </c>
      <c r="U19" s="44">
        <v>1</v>
      </c>
      <c r="V19" s="44"/>
      <c r="W19" s="44"/>
      <c r="X19" s="44"/>
      <c r="Y19" s="44"/>
    </row>
    <row r="20" spans="1:25" ht="27.6" x14ac:dyDescent="0.3">
      <c r="A20" s="63"/>
      <c r="B20" s="60"/>
      <c r="C20" s="66"/>
      <c r="D20" s="66"/>
      <c r="E20" s="67"/>
      <c r="F20" s="40" t="s">
        <v>39</v>
      </c>
      <c r="G20" s="40" t="s">
        <v>255</v>
      </c>
      <c r="H20" s="40" t="s">
        <v>256</v>
      </c>
      <c r="I20" s="4" t="s">
        <v>31</v>
      </c>
      <c r="J20" s="9">
        <f>K20+L20+M20+N20+O20+P20</f>
        <v>80000</v>
      </c>
      <c r="K20" s="9">
        <v>0</v>
      </c>
      <c r="L20" s="9">
        <v>0</v>
      </c>
      <c r="M20" s="9">
        <v>80000</v>
      </c>
      <c r="N20" s="9">
        <v>0</v>
      </c>
      <c r="O20" s="9">
        <v>0</v>
      </c>
      <c r="P20" s="9">
        <v>0</v>
      </c>
      <c r="Q20" s="60"/>
      <c r="R20" s="44"/>
      <c r="S20" s="44"/>
      <c r="T20" s="44"/>
      <c r="U20" s="44"/>
      <c r="V20" s="44"/>
      <c r="W20" s="44"/>
      <c r="X20" s="44"/>
      <c r="Y20" s="44"/>
    </row>
    <row r="21" spans="1:25" ht="55.2" x14ac:dyDescent="0.3">
      <c r="A21" s="41">
        <v>5</v>
      </c>
      <c r="B21" s="37" t="s">
        <v>142</v>
      </c>
      <c r="C21" s="66"/>
      <c r="D21" s="66"/>
      <c r="E21" s="67"/>
      <c r="F21" s="40" t="s">
        <v>97</v>
      </c>
      <c r="G21" s="40" t="s">
        <v>59</v>
      </c>
      <c r="H21" s="40" t="s">
        <v>143</v>
      </c>
      <c r="I21" s="4" t="s">
        <v>127</v>
      </c>
      <c r="J21" s="9">
        <f t="shared" si="0"/>
        <v>1357811</v>
      </c>
      <c r="K21" s="9">
        <v>174353</v>
      </c>
      <c r="L21" s="9">
        <v>179428</v>
      </c>
      <c r="M21" s="9">
        <v>195466</v>
      </c>
      <c r="N21" s="9">
        <v>223496</v>
      </c>
      <c r="O21" s="9">
        <v>278205</v>
      </c>
      <c r="P21" s="9">
        <v>306863</v>
      </c>
      <c r="Q21" s="37"/>
      <c r="R21" s="44" t="s">
        <v>133</v>
      </c>
      <c r="S21" s="44" t="s">
        <v>4</v>
      </c>
      <c r="T21" s="44" t="s">
        <v>4</v>
      </c>
      <c r="U21" s="44" t="s">
        <v>4</v>
      </c>
      <c r="V21" s="44" t="s">
        <v>4</v>
      </c>
      <c r="W21" s="44" t="s">
        <v>4</v>
      </c>
      <c r="X21" s="44" t="s">
        <v>4</v>
      </c>
      <c r="Y21" s="44" t="s">
        <v>4</v>
      </c>
    </row>
    <row r="22" spans="1:25" ht="24" customHeight="1" x14ac:dyDescent="0.3">
      <c r="A22" s="61">
        <v>6</v>
      </c>
      <c r="B22" s="58" t="s">
        <v>144</v>
      </c>
      <c r="C22" s="66"/>
      <c r="D22" s="66"/>
      <c r="E22" s="67"/>
      <c r="F22" s="75" t="s">
        <v>80</v>
      </c>
      <c r="G22" s="75" t="s">
        <v>39</v>
      </c>
      <c r="H22" s="40"/>
      <c r="I22" s="49" t="s">
        <v>128</v>
      </c>
      <c r="J22" s="7">
        <f t="shared" ref="J22:P22" si="1">J23+J24</f>
        <v>0</v>
      </c>
      <c r="K22" s="7">
        <f t="shared" si="1"/>
        <v>0</v>
      </c>
      <c r="L22" s="7">
        <f t="shared" si="1"/>
        <v>0</v>
      </c>
      <c r="M22" s="7">
        <f t="shared" si="1"/>
        <v>0</v>
      </c>
      <c r="N22" s="7">
        <f t="shared" si="1"/>
        <v>0</v>
      </c>
      <c r="O22" s="7">
        <f t="shared" si="1"/>
        <v>0</v>
      </c>
      <c r="P22" s="7">
        <f t="shared" si="1"/>
        <v>0</v>
      </c>
      <c r="Q22" s="70"/>
      <c r="R22" s="61" t="s">
        <v>133</v>
      </c>
      <c r="S22" s="61" t="s">
        <v>4</v>
      </c>
      <c r="T22" s="61" t="s">
        <v>4</v>
      </c>
      <c r="U22" s="61" t="s">
        <v>4</v>
      </c>
      <c r="V22" s="61" t="s">
        <v>4</v>
      </c>
      <c r="W22" s="61" t="s">
        <v>4</v>
      </c>
      <c r="X22" s="61" t="s">
        <v>4</v>
      </c>
      <c r="Y22" s="61" t="s">
        <v>4</v>
      </c>
    </row>
    <row r="23" spans="1:25" ht="42.75" customHeight="1" x14ac:dyDescent="0.3">
      <c r="A23" s="62"/>
      <c r="B23" s="59"/>
      <c r="C23" s="66"/>
      <c r="D23" s="66"/>
      <c r="E23" s="67"/>
      <c r="F23" s="75"/>
      <c r="G23" s="75"/>
      <c r="H23" s="40" t="s">
        <v>146</v>
      </c>
      <c r="I23" s="4" t="s">
        <v>28</v>
      </c>
      <c r="J23" s="9">
        <f>K23+L23+M23+N23+O23+P23</f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71"/>
      <c r="R23" s="66"/>
      <c r="S23" s="66"/>
      <c r="T23" s="66"/>
      <c r="U23" s="66"/>
      <c r="V23" s="66"/>
      <c r="W23" s="66"/>
      <c r="X23" s="66"/>
      <c r="Y23" s="66"/>
    </row>
    <row r="24" spans="1:25" ht="27.6" x14ac:dyDescent="0.3">
      <c r="A24" s="63"/>
      <c r="B24" s="60"/>
      <c r="C24" s="66"/>
      <c r="D24" s="66"/>
      <c r="E24" s="67"/>
      <c r="F24" s="75"/>
      <c r="G24" s="75"/>
      <c r="H24" s="40" t="s">
        <v>141</v>
      </c>
      <c r="I24" s="4" t="s">
        <v>29</v>
      </c>
      <c r="J24" s="9">
        <f>K24+L24+M24+N24+O24+P24</f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71"/>
      <c r="R24" s="69"/>
      <c r="S24" s="69"/>
      <c r="T24" s="69"/>
      <c r="U24" s="69"/>
      <c r="V24" s="69"/>
      <c r="W24" s="69"/>
      <c r="X24" s="69"/>
      <c r="Y24" s="69"/>
    </row>
    <row r="25" spans="1:25" ht="29.25" customHeight="1" x14ac:dyDescent="0.3">
      <c r="A25" s="61">
        <v>7</v>
      </c>
      <c r="B25" s="58" t="s">
        <v>145</v>
      </c>
      <c r="C25" s="66"/>
      <c r="D25" s="66"/>
      <c r="E25" s="67"/>
      <c r="F25" s="64" t="s">
        <v>80</v>
      </c>
      <c r="G25" s="64" t="s">
        <v>58</v>
      </c>
      <c r="H25" s="40"/>
      <c r="I25" s="49" t="s">
        <v>129</v>
      </c>
      <c r="J25" s="7">
        <f>J26+J27+J28</f>
        <v>376037.58</v>
      </c>
      <c r="K25" s="7">
        <f>K26+K27+K28</f>
        <v>140140.19999999998</v>
      </c>
      <c r="L25" s="7">
        <f>L26+L27+L28</f>
        <v>80743.590000000011</v>
      </c>
      <c r="M25" s="7">
        <f>M26+M27+M28</f>
        <v>72834.990000000005</v>
      </c>
      <c r="N25" s="7">
        <f>N26+N27+N28</f>
        <v>80158.8</v>
      </c>
      <c r="O25" s="7">
        <f>O26+O27</f>
        <v>2160</v>
      </c>
      <c r="P25" s="7">
        <f>P26+P27</f>
        <v>0</v>
      </c>
      <c r="Q25" s="70"/>
      <c r="R25" s="61" t="s">
        <v>133</v>
      </c>
      <c r="S25" s="61" t="s">
        <v>4</v>
      </c>
      <c r="T25" s="61" t="s">
        <v>4</v>
      </c>
      <c r="U25" s="61" t="s">
        <v>4</v>
      </c>
      <c r="V25" s="61" t="s">
        <v>4</v>
      </c>
      <c r="W25" s="61" t="s">
        <v>4</v>
      </c>
      <c r="X25" s="61" t="s">
        <v>4</v>
      </c>
      <c r="Y25" s="61" t="s">
        <v>4</v>
      </c>
    </row>
    <row r="26" spans="1:25" ht="27.6" x14ac:dyDescent="0.3">
      <c r="A26" s="62"/>
      <c r="B26" s="59"/>
      <c r="C26" s="66"/>
      <c r="D26" s="66"/>
      <c r="E26" s="67"/>
      <c r="F26" s="65"/>
      <c r="G26" s="65"/>
      <c r="H26" s="40" t="s">
        <v>147</v>
      </c>
      <c r="I26" s="4" t="s">
        <v>28</v>
      </c>
      <c r="J26" s="9">
        <f t="shared" ref="J26:J33" si="2">K26+L26+M26+N26+O26+P26</f>
        <v>362098.65</v>
      </c>
      <c r="K26" s="9">
        <v>135739.07999999999</v>
      </c>
      <c r="L26" s="9">
        <v>78096.240000000005</v>
      </c>
      <c r="M26" s="9">
        <v>70565.55</v>
      </c>
      <c r="N26" s="9">
        <v>77697.78</v>
      </c>
      <c r="O26" s="9">
        <v>0</v>
      </c>
      <c r="P26" s="9">
        <v>0</v>
      </c>
      <c r="Q26" s="71"/>
      <c r="R26" s="66"/>
      <c r="S26" s="66"/>
      <c r="T26" s="66"/>
      <c r="U26" s="66"/>
      <c r="V26" s="66"/>
      <c r="W26" s="66"/>
      <c r="X26" s="66"/>
      <c r="Y26" s="66"/>
    </row>
    <row r="27" spans="1:25" ht="27.6" x14ac:dyDescent="0.3">
      <c r="A27" s="62"/>
      <c r="B27" s="59"/>
      <c r="C27" s="66"/>
      <c r="D27" s="66"/>
      <c r="E27" s="67"/>
      <c r="F27" s="65"/>
      <c r="G27" s="65"/>
      <c r="H27" s="40" t="s">
        <v>148</v>
      </c>
      <c r="I27" s="4" t="s">
        <v>31</v>
      </c>
      <c r="J27" s="9">
        <f t="shared" si="2"/>
        <v>13358.93</v>
      </c>
      <c r="K27" s="9">
        <v>4198.12</v>
      </c>
      <c r="L27" s="9">
        <v>2415.35</v>
      </c>
      <c r="M27" s="9">
        <v>2182.44</v>
      </c>
      <c r="N27" s="9">
        <v>2403.02</v>
      </c>
      <c r="O27" s="9">
        <v>2160</v>
      </c>
      <c r="P27" s="9">
        <v>0</v>
      </c>
      <c r="Q27" s="71"/>
      <c r="R27" s="66"/>
      <c r="S27" s="66"/>
      <c r="T27" s="66"/>
      <c r="U27" s="66"/>
      <c r="V27" s="66"/>
      <c r="W27" s="66"/>
      <c r="X27" s="66"/>
      <c r="Y27" s="66"/>
    </row>
    <row r="28" spans="1:25" ht="27.6" x14ac:dyDescent="0.3">
      <c r="A28" s="63"/>
      <c r="B28" s="60"/>
      <c r="C28" s="66"/>
      <c r="D28" s="66"/>
      <c r="E28" s="67"/>
      <c r="F28" s="63"/>
      <c r="G28" s="63"/>
      <c r="H28" s="40" t="s">
        <v>162</v>
      </c>
      <c r="I28" s="4" t="s">
        <v>31</v>
      </c>
      <c r="J28" s="9">
        <f t="shared" si="2"/>
        <v>580</v>
      </c>
      <c r="K28" s="9">
        <v>203</v>
      </c>
      <c r="L28" s="9">
        <v>232</v>
      </c>
      <c r="M28" s="9">
        <v>87</v>
      </c>
      <c r="N28" s="9">
        <v>58</v>
      </c>
      <c r="O28" s="9">
        <v>0</v>
      </c>
      <c r="P28" s="9">
        <v>0</v>
      </c>
      <c r="Q28" s="71"/>
      <c r="R28" s="63"/>
      <c r="S28" s="63"/>
      <c r="T28" s="63"/>
      <c r="U28" s="63"/>
      <c r="V28" s="63"/>
      <c r="W28" s="63"/>
      <c r="X28" s="63"/>
      <c r="Y28" s="63"/>
    </row>
    <row r="29" spans="1:25" ht="55.2" x14ac:dyDescent="0.3">
      <c r="A29" s="41">
        <v>8</v>
      </c>
      <c r="B29" s="37" t="s">
        <v>149</v>
      </c>
      <c r="C29" s="66"/>
      <c r="D29" s="66"/>
      <c r="E29" s="67"/>
      <c r="F29" s="40" t="s">
        <v>80</v>
      </c>
      <c r="G29" s="40">
        <v>12</v>
      </c>
      <c r="H29" s="40" t="s">
        <v>141</v>
      </c>
      <c r="I29" s="4" t="s">
        <v>29</v>
      </c>
      <c r="J29" s="9">
        <f t="shared" si="2"/>
        <v>105900</v>
      </c>
      <c r="K29" s="9">
        <v>44900</v>
      </c>
      <c r="L29" s="9">
        <v>0</v>
      </c>
      <c r="M29" s="9">
        <v>0</v>
      </c>
      <c r="N29" s="9">
        <v>41000</v>
      </c>
      <c r="O29" s="9">
        <v>20000</v>
      </c>
      <c r="P29" s="9">
        <v>0</v>
      </c>
      <c r="Q29" s="37" t="s">
        <v>229</v>
      </c>
      <c r="R29" s="41" t="s">
        <v>166</v>
      </c>
      <c r="S29" s="41">
        <f>T29+U29+V29+W29+X29+Y29</f>
        <v>1</v>
      </c>
      <c r="T29" s="41">
        <v>1</v>
      </c>
      <c r="U29" s="41">
        <v>0</v>
      </c>
      <c r="V29" s="41"/>
      <c r="W29" s="41"/>
      <c r="X29" s="41"/>
      <c r="Y29" s="41"/>
    </row>
    <row r="30" spans="1:25" ht="27.6" x14ac:dyDescent="0.3">
      <c r="A30" s="41">
        <v>9</v>
      </c>
      <c r="B30" s="37" t="s">
        <v>150</v>
      </c>
      <c r="C30" s="66"/>
      <c r="D30" s="66"/>
      <c r="E30" s="67"/>
      <c r="F30" s="40">
        <v>10</v>
      </c>
      <c r="G30" s="40" t="s">
        <v>59</v>
      </c>
      <c r="H30" s="40" t="s">
        <v>139</v>
      </c>
      <c r="I30" s="4" t="s">
        <v>29</v>
      </c>
      <c r="J30" s="9">
        <f t="shared" si="2"/>
        <v>8000</v>
      </c>
      <c r="K30" s="9">
        <v>0</v>
      </c>
      <c r="L30" s="9">
        <v>8000</v>
      </c>
      <c r="M30" s="9">
        <v>0</v>
      </c>
      <c r="N30" s="9">
        <v>0</v>
      </c>
      <c r="O30" s="9">
        <v>0</v>
      </c>
      <c r="P30" s="9">
        <v>0</v>
      </c>
      <c r="Q30" s="37" t="s">
        <v>230</v>
      </c>
      <c r="R30" s="44" t="s">
        <v>172</v>
      </c>
      <c r="S30" s="44">
        <v>100</v>
      </c>
      <c r="T30" s="44">
        <v>100</v>
      </c>
      <c r="U30" s="44">
        <v>100</v>
      </c>
      <c r="V30" s="44"/>
      <c r="W30" s="44"/>
      <c r="X30" s="44"/>
      <c r="Y30" s="44"/>
    </row>
    <row r="31" spans="1:25" ht="33" customHeight="1" x14ac:dyDescent="0.3">
      <c r="A31" s="41"/>
      <c r="B31" s="37" t="s">
        <v>265</v>
      </c>
      <c r="C31" s="66"/>
      <c r="D31" s="66"/>
      <c r="E31" s="67"/>
      <c r="F31" s="40" t="s">
        <v>213</v>
      </c>
      <c r="G31" s="40" t="s">
        <v>39</v>
      </c>
      <c r="H31" s="40" t="s">
        <v>141</v>
      </c>
      <c r="I31" s="4" t="s">
        <v>29</v>
      </c>
      <c r="J31" s="9">
        <v>0</v>
      </c>
      <c r="K31" s="9">
        <v>0</v>
      </c>
      <c r="L31" s="9">
        <v>0</v>
      </c>
      <c r="M31" s="9">
        <v>0</v>
      </c>
      <c r="N31" s="9">
        <v>83240.63</v>
      </c>
      <c r="O31" s="9">
        <v>91000</v>
      </c>
      <c r="P31" s="9">
        <v>91000</v>
      </c>
      <c r="Q31" s="45"/>
      <c r="R31" s="44"/>
      <c r="S31" s="44"/>
      <c r="T31" s="44"/>
      <c r="U31" s="44"/>
      <c r="V31" s="44"/>
      <c r="W31" s="44"/>
      <c r="X31" s="44"/>
      <c r="Y31" s="44"/>
    </row>
    <row r="32" spans="1:25" ht="27.6" x14ac:dyDescent="0.3">
      <c r="A32" s="41">
        <v>10</v>
      </c>
      <c r="B32" s="37" t="s">
        <v>266</v>
      </c>
      <c r="C32" s="62"/>
      <c r="D32" s="62"/>
      <c r="E32" s="59"/>
      <c r="F32" s="40" t="s">
        <v>39</v>
      </c>
      <c r="G32" s="40" t="s">
        <v>161</v>
      </c>
      <c r="H32" s="40" t="s">
        <v>141</v>
      </c>
      <c r="I32" s="4" t="s">
        <v>29</v>
      </c>
      <c r="J32" s="9">
        <f t="shared" si="2"/>
        <v>77677.100000000006</v>
      </c>
      <c r="K32" s="9">
        <v>77677.100000000006</v>
      </c>
      <c r="L32" s="9">
        <v>0</v>
      </c>
      <c r="M32" s="9">
        <v>0</v>
      </c>
      <c r="N32" s="9">
        <v>0</v>
      </c>
      <c r="O32" s="9">
        <v>0</v>
      </c>
      <c r="P32" s="9">
        <v>0</v>
      </c>
      <c r="Q32" s="45"/>
      <c r="R32" s="44" t="s">
        <v>133</v>
      </c>
      <c r="S32" s="44" t="s">
        <v>4</v>
      </c>
      <c r="T32" s="44" t="s">
        <v>4</v>
      </c>
      <c r="U32" s="44" t="s">
        <v>4</v>
      </c>
      <c r="V32" s="44" t="s">
        <v>4</v>
      </c>
      <c r="W32" s="44" t="s">
        <v>4</v>
      </c>
      <c r="X32" s="44" t="s">
        <v>4</v>
      </c>
      <c r="Y32" s="44" t="s">
        <v>4</v>
      </c>
    </row>
    <row r="33" spans="1:25" ht="55.2" x14ac:dyDescent="0.3">
      <c r="A33" s="41">
        <v>11</v>
      </c>
      <c r="B33" s="37" t="s">
        <v>267</v>
      </c>
      <c r="C33" s="63"/>
      <c r="D33" s="63"/>
      <c r="E33" s="60"/>
      <c r="F33" s="40" t="s">
        <v>59</v>
      </c>
      <c r="G33" s="40">
        <v>10</v>
      </c>
      <c r="H33" s="40" t="s">
        <v>139</v>
      </c>
      <c r="I33" s="4" t="s">
        <v>29</v>
      </c>
      <c r="J33" s="9">
        <f t="shared" si="2"/>
        <v>11235.2</v>
      </c>
      <c r="K33" s="9">
        <v>11235.2</v>
      </c>
      <c r="L33" s="9">
        <v>0</v>
      </c>
      <c r="M33" s="9">
        <v>0</v>
      </c>
      <c r="N33" s="9">
        <v>0</v>
      </c>
      <c r="O33" s="9">
        <v>0</v>
      </c>
      <c r="P33" s="9">
        <v>0</v>
      </c>
      <c r="Q33" s="37" t="s">
        <v>230</v>
      </c>
      <c r="R33" s="44" t="s">
        <v>172</v>
      </c>
      <c r="S33" s="44">
        <v>100</v>
      </c>
      <c r="T33" s="44">
        <v>100</v>
      </c>
      <c r="U33" s="44">
        <v>0</v>
      </c>
      <c r="V33" s="44"/>
      <c r="W33" s="44"/>
      <c r="X33" s="44"/>
      <c r="Y33" s="44"/>
    </row>
    <row r="34" spans="1:25" ht="25.5" customHeight="1" x14ac:dyDescent="0.3">
      <c r="A34" s="70" t="s">
        <v>7</v>
      </c>
      <c r="B34" s="72"/>
      <c r="C34" s="68">
        <v>2020</v>
      </c>
      <c r="D34" s="68">
        <v>2025</v>
      </c>
      <c r="E34" s="68" t="s">
        <v>4</v>
      </c>
      <c r="F34" s="68" t="s">
        <v>4</v>
      </c>
      <c r="G34" s="68" t="s">
        <v>4</v>
      </c>
      <c r="H34" s="68" t="s">
        <v>4</v>
      </c>
      <c r="I34" s="16" t="s">
        <v>3</v>
      </c>
      <c r="J34" s="10">
        <f t="shared" ref="J34:P34" si="3">J35+J36+J37+J38</f>
        <v>26017472.840000004</v>
      </c>
      <c r="K34" s="10">
        <f t="shared" si="3"/>
        <v>3597677.3</v>
      </c>
      <c r="L34" s="10">
        <f t="shared" si="3"/>
        <v>3983427.2199999997</v>
      </c>
      <c r="M34" s="10">
        <f t="shared" si="3"/>
        <v>4316405.0999999996</v>
      </c>
      <c r="N34" s="10">
        <f>N38+N37+N36+N35</f>
        <v>4184935.2199999997</v>
      </c>
      <c r="O34" s="10">
        <f t="shared" si="3"/>
        <v>4973665</v>
      </c>
      <c r="P34" s="10">
        <f t="shared" si="3"/>
        <v>4961363</v>
      </c>
      <c r="Q34" s="68"/>
      <c r="R34" s="68"/>
      <c r="S34" s="68"/>
      <c r="T34" s="68"/>
      <c r="U34" s="68"/>
      <c r="V34" s="68"/>
      <c r="W34" s="68"/>
      <c r="X34" s="68"/>
      <c r="Y34" s="68"/>
    </row>
    <row r="35" spans="1:25" ht="27.6" x14ac:dyDescent="0.3">
      <c r="A35" s="70"/>
      <c r="B35" s="72"/>
      <c r="C35" s="68"/>
      <c r="D35" s="68"/>
      <c r="E35" s="68"/>
      <c r="F35" s="68"/>
      <c r="G35" s="68"/>
      <c r="H35" s="68"/>
      <c r="I35" s="49" t="s">
        <v>28</v>
      </c>
      <c r="J35" s="10">
        <f>K35+L35+M35+N35+O35+P35</f>
        <v>362098.65</v>
      </c>
      <c r="K35" s="10">
        <f t="shared" ref="K35:P35" si="4">K23+K26</f>
        <v>135739.07999999999</v>
      </c>
      <c r="L35" s="10">
        <f t="shared" si="4"/>
        <v>78096.240000000005</v>
      </c>
      <c r="M35" s="10">
        <f>M23+M26</f>
        <v>70565.55</v>
      </c>
      <c r="N35" s="10">
        <f t="shared" si="4"/>
        <v>77697.78</v>
      </c>
      <c r="O35" s="10">
        <f t="shared" si="4"/>
        <v>0</v>
      </c>
      <c r="P35" s="10">
        <f t="shared" si="4"/>
        <v>0</v>
      </c>
      <c r="Q35" s="68"/>
      <c r="R35" s="68"/>
      <c r="S35" s="68"/>
      <c r="T35" s="68"/>
      <c r="U35" s="68"/>
      <c r="V35" s="68"/>
      <c r="W35" s="68"/>
      <c r="X35" s="68"/>
      <c r="Y35" s="68"/>
    </row>
    <row r="36" spans="1:25" ht="27.6" x14ac:dyDescent="0.3">
      <c r="A36" s="70"/>
      <c r="B36" s="72"/>
      <c r="C36" s="68"/>
      <c r="D36" s="68"/>
      <c r="E36" s="68"/>
      <c r="F36" s="68"/>
      <c r="G36" s="68"/>
      <c r="H36" s="68"/>
      <c r="I36" s="49" t="s">
        <v>127</v>
      </c>
      <c r="J36" s="10">
        <f>K36+L36+M36+N36+O36+P36</f>
        <v>1357811</v>
      </c>
      <c r="K36" s="10">
        <f t="shared" ref="K36:P36" si="5">K21</f>
        <v>174353</v>
      </c>
      <c r="L36" s="10">
        <f t="shared" si="5"/>
        <v>179428</v>
      </c>
      <c r="M36" s="10">
        <f t="shared" si="5"/>
        <v>195466</v>
      </c>
      <c r="N36" s="10">
        <f t="shared" si="5"/>
        <v>223496</v>
      </c>
      <c r="O36" s="10">
        <f t="shared" si="5"/>
        <v>278205</v>
      </c>
      <c r="P36" s="10">
        <f t="shared" si="5"/>
        <v>306863</v>
      </c>
      <c r="Q36" s="68"/>
      <c r="R36" s="68"/>
      <c r="S36" s="68"/>
      <c r="T36" s="68"/>
      <c r="U36" s="68"/>
      <c r="V36" s="68"/>
      <c r="W36" s="68"/>
      <c r="X36" s="68"/>
      <c r="Y36" s="68"/>
    </row>
    <row r="37" spans="1:25" ht="27.6" x14ac:dyDescent="0.3">
      <c r="A37" s="70"/>
      <c r="B37" s="72"/>
      <c r="C37" s="68"/>
      <c r="D37" s="68"/>
      <c r="E37" s="68"/>
      <c r="F37" s="68"/>
      <c r="G37" s="68"/>
      <c r="H37" s="68"/>
      <c r="I37" s="49" t="s">
        <v>31</v>
      </c>
      <c r="J37" s="10">
        <f>K37+L37+M37+N37+O37+P37</f>
        <v>416969.45</v>
      </c>
      <c r="K37" s="10">
        <f>K27+K28+K14</f>
        <v>34401.120000000003</v>
      </c>
      <c r="L37" s="10">
        <f>L27+L28+L14</f>
        <v>29647.35</v>
      </c>
      <c r="M37" s="10">
        <f>M27+M28+M14+M16+M17+M20</f>
        <v>253799.96</v>
      </c>
      <c r="N37" s="10">
        <f>N27+N28+N14+N17</f>
        <v>96961.02</v>
      </c>
      <c r="O37" s="10">
        <f>O27</f>
        <v>2160</v>
      </c>
      <c r="P37" s="10">
        <f>P27</f>
        <v>0</v>
      </c>
      <c r="Q37" s="68"/>
      <c r="R37" s="68"/>
      <c r="S37" s="68"/>
      <c r="T37" s="68"/>
      <c r="U37" s="68"/>
      <c r="V37" s="68"/>
      <c r="W37" s="68"/>
      <c r="X37" s="68"/>
      <c r="Y37" s="68"/>
    </row>
    <row r="38" spans="1:25" ht="27.6" x14ac:dyDescent="0.3">
      <c r="A38" s="70"/>
      <c r="B38" s="72"/>
      <c r="C38" s="68"/>
      <c r="D38" s="68"/>
      <c r="E38" s="68"/>
      <c r="F38" s="68"/>
      <c r="G38" s="68"/>
      <c r="H38" s="68"/>
      <c r="I38" s="49" t="s">
        <v>29</v>
      </c>
      <c r="J38" s="10">
        <f>K38+L38+M38+N38+O38+P38</f>
        <v>23880593.740000002</v>
      </c>
      <c r="K38" s="10">
        <f>K13+K15+K18+K19+K24+K29+K30+K32+K33</f>
        <v>3253184.1</v>
      </c>
      <c r="L38" s="10">
        <f>L13+L15+L18+L19+L24+L29+L30</f>
        <v>3696255.63</v>
      </c>
      <c r="M38" s="10">
        <f>M13+M15+M18+M19+M24+M29+M30</f>
        <v>3796573.59</v>
      </c>
      <c r="N38" s="10">
        <f>N31+N29+N19+N15+N13</f>
        <v>3786780.42</v>
      </c>
      <c r="O38" s="10">
        <f>O31+O29+O19+O18+O15+O13</f>
        <v>4693300</v>
      </c>
      <c r="P38" s="10">
        <f>P13+P15+P18+P19+P24+P29+P30+P31</f>
        <v>4654500</v>
      </c>
      <c r="Q38" s="68"/>
      <c r="R38" s="68"/>
      <c r="S38" s="68"/>
      <c r="T38" s="68"/>
      <c r="U38" s="68"/>
      <c r="V38" s="68"/>
      <c r="W38" s="68"/>
      <c r="X38" s="68"/>
      <c r="Y38" s="68"/>
    </row>
  </sheetData>
  <mergeCells count="79">
    <mergeCell ref="Q15:Q17"/>
    <mergeCell ref="B15:B17"/>
    <mergeCell ref="A15:A17"/>
    <mergeCell ref="A19:A20"/>
    <mergeCell ref="B19:B20"/>
    <mergeCell ref="Q19:Q20"/>
    <mergeCell ref="X25:X28"/>
    <mergeCell ref="Y25:Y28"/>
    <mergeCell ref="Q25:Q28"/>
    <mergeCell ref="R25:R28"/>
    <mergeCell ref="S25:S28"/>
    <mergeCell ref="T25:T28"/>
    <mergeCell ref="U25:U28"/>
    <mergeCell ref="Y13:Y14"/>
    <mergeCell ref="K7:P7"/>
    <mergeCell ref="F5:P6"/>
    <mergeCell ref="F7:H7"/>
    <mergeCell ref="I7:I8"/>
    <mergeCell ref="J7:J8"/>
    <mergeCell ref="H13:H14"/>
    <mergeCell ref="Q13:Q14"/>
    <mergeCell ref="R13:R14"/>
    <mergeCell ref="S13:S14"/>
    <mergeCell ref="T13:T14"/>
    <mergeCell ref="U13:U14"/>
    <mergeCell ref="V13:V14"/>
    <mergeCell ref="W13:W14"/>
    <mergeCell ref="X13:X14"/>
    <mergeCell ref="C5:D7"/>
    <mergeCell ref="E5:E8"/>
    <mergeCell ref="F13:F14"/>
    <mergeCell ref="G13:G14"/>
    <mergeCell ref="A12:B12"/>
    <mergeCell ref="U1:Y1"/>
    <mergeCell ref="A10:Y10"/>
    <mergeCell ref="A11:Y11"/>
    <mergeCell ref="F22:F24"/>
    <mergeCell ref="G22:G24"/>
    <mergeCell ref="Q5:Y5"/>
    <mergeCell ref="Q6:Q8"/>
    <mergeCell ref="R6:R8"/>
    <mergeCell ref="S6:Y6"/>
    <mergeCell ref="S7:S8"/>
    <mergeCell ref="T7:Y7"/>
    <mergeCell ref="B22:B24"/>
    <mergeCell ref="W4:Y4"/>
    <mergeCell ref="A3:P3"/>
    <mergeCell ref="A5:A8"/>
    <mergeCell ref="B5:B8"/>
    <mergeCell ref="A34:B38"/>
    <mergeCell ref="C34:C38"/>
    <mergeCell ref="D34:D38"/>
    <mergeCell ref="E34:E38"/>
    <mergeCell ref="F34:F38"/>
    <mergeCell ref="H34:H38"/>
    <mergeCell ref="G34:G38"/>
    <mergeCell ref="R22:R24"/>
    <mergeCell ref="Q34:Q38"/>
    <mergeCell ref="R34:Y38"/>
    <mergeCell ref="S22:S24"/>
    <mergeCell ref="T22:T24"/>
    <mergeCell ref="U22:U24"/>
    <mergeCell ref="V22:V24"/>
    <mergeCell ref="W22:W24"/>
    <mergeCell ref="X22:X24"/>
    <mergeCell ref="Y22:Y24"/>
    <mergeCell ref="G25:G28"/>
    <mergeCell ref="Q22:Q24"/>
    <mergeCell ref="V25:V28"/>
    <mergeCell ref="W25:W28"/>
    <mergeCell ref="B25:B28"/>
    <mergeCell ref="A25:A28"/>
    <mergeCell ref="F25:F28"/>
    <mergeCell ref="A13:A14"/>
    <mergeCell ref="B13:B14"/>
    <mergeCell ref="C13:C33"/>
    <mergeCell ref="D13:D33"/>
    <mergeCell ref="E13:E33"/>
    <mergeCell ref="A22:A24"/>
  </mergeCells>
  <pageMargins left="0.70866141732283472" right="0.70866141732283472" top="1.1417322834645669" bottom="0.74803149606299213" header="0.31496062992125984" footer="0.31496062992125984"/>
  <pageSetup paperSize="9" scale="3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0"/>
  <sheetViews>
    <sheetView zoomScale="73" zoomScaleNormal="73" workbookViewId="0">
      <selection sqref="A1:XFD1048576"/>
    </sheetView>
  </sheetViews>
  <sheetFormatPr defaultColWidth="9.109375" defaultRowHeight="14.4" x14ac:dyDescent="0.3"/>
  <cols>
    <col min="1" max="1" width="11.88671875" style="11" bestFit="1" customWidth="1"/>
    <col min="2" max="2" width="46.5546875" style="11" customWidth="1"/>
    <col min="3" max="4" width="9.109375" style="11"/>
    <col min="5" max="5" width="26.109375" style="11" customWidth="1"/>
    <col min="6" max="6" width="9.109375" style="11"/>
    <col min="7" max="7" width="10.88671875" style="11" customWidth="1"/>
    <col min="8" max="8" width="13" style="11" customWidth="1"/>
    <col min="9" max="9" width="12.44140625" style="11" customWidth="1"/>
    <col min="10" max="10" width="14.6640625" style="11" customWidth="1"/>
    <col min="11" max="11" width="13.33203125" style="11" bestFit="1" customWidth="1"/>
    <col min="12" max="12" width="14.5546875" style="11" customWidth="1"/>
    <col min="13" max="13" width="14.44140625" style="11" customWidth="1"/>
    <col min="14" max="14" width="13.6640625" style="11" customWidth="1"/>
    <col min="15" max="15" width="13.88671875" style="11" customWidth="1"/>
    <col min="16" max="16" width="14.33203125" style="11" customWidth="1"/>
    <col min="17" max="17" width="22.5546875" style="11" customWidth="1"/>
    <col min="18" max="16384" width="9.109375" style="11"/>
  </cols>
  <sheetData>
    <row r="1" spans="1:25" x14ac:dyDescent="0.3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9"/>
      <c r="N1" s="20"/>
      <c r="O1" s="20"/>
      <c r="P1" s="20"/>
      <c r="Q1" s="20"/>
      <c r="R1" s="20"/>
      <c r="S1" s="20"/>
      <c r="T1" s="137" t="s">
        <v>268</v>
      </c>
      <c r="U1" s="137"/>
      <c r="V1" s="137"/>
      <c r="W1" s="137"/>
      <c r="X1" s="137"/>
      <c r="Y1" s="137"/>
    </row>
    <row r="2" spans="1:25" x14ac:dyDescent="0.3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9"/>
      <c r="N2" s="20"/>
      <c r="O2" s="20"/>
      <c r="P2" s="20"/>
      <c r="Q2" s="20"/>
      <c r="R2" s="20"/>
      <c r="S2" s="20"/>
      <c r="T2" s="137"/>
      <c r="U2" s="137"/>
      <c r="V2" s="137"/>
      <c r="W2" s="137"/>
      <c r="X2" s="137"/>
      <c r="Y2" s="137"/>
    </row>
    <row r="3" spans="1:25" ht="38.25" customHeight="1" x14ac:dyDescent="0.3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9"/>
      <c r="N3" s="20"/>
      <c r="O3" s="20"/>
      <c r="P3" s="20"/>
      <c r="Q3" s="20"/>
      <c r="R3" s="20"/>
      <c r="S3" s="20"/>
      <c r="T3" s="137"/>
      <c r="U3" s="137"/>
      <c r="V3" s="137"/>
      <c r="W3" s="137"/>
      <c r="X3" s="137"/>
      <c r="Y3" s="137"/>
    </row>
    <row r="4" spans="1:25" ht="42.75" customHeight="1" x14ac:dyDescent="0.3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9"/>
      <c r="N4" s="20"/>
      <c r="O4" s="20"/>
      <c r="P4" s="20"/>
      <c r="Q4" s="20"/>
      <c r="R4" s="20"/>
      <c r="S4" s="20"/>
      <c r="T4" s="137"/>
      <c r="U4" s="137"/>
      <c r="V4" s="137"/>
      <c r="W4" s="137"/>
      <c r="X4" s="137"/>
      <c r="Y4" s="137"/>
    </row>
    <row r="5" spans="1:25" x14ac:dyDescent="0.3">
      <c r="A5" s="138" t="s">
        <v>32</v>
      </c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138"/>
      <c r="V5" s="138"/>
      <c r="W5" s="138"/>
      <c r="X5" s="138"/>
      <c r="Y5" s="138"/>
    </row>
    <row r="6" spans="1:25" x14ac:dyDescent="0.3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1"/>
      <c r="N6" s="20"/>
      <c r="O6" s="20"/>
      <c r="P6" s="20"/>
      <c r="Q6" s="20"/>
      <c r="R6" s="20"/>
      <c r="S6" s="20"/>
      <c r="T6" s="20"/>
      <c r="U6" s="20"/>
      <c r="V6" s="21"/>
      <c r="W6" s="20"/>
      <c r="X6" s="20"/>
      <c r="Y6" s="42" t="s">
        <v>33</v>
      </c>
    </row>
    <row r="7" spans="1:25" x14ac:dyDescent="0.3">
      <c r="A7" s="68" t="s">
        <v>0</v>
      </c>
      <c r="B7" s="68" t="s">
        <v>22</v>
      </c>
      <c r="C7" s="70" t="s">
        <v>23</v>
      </c>
      <c r="D7" s="70"/>
      <c r="E7" s="76" t="s">
        <v>151</v>
      </c>
      <c r="F7" s="68" t="s">
        <v>9</v>
      </c>
      <c r="G7" s="68"/>
      <c r="H7" s="68"/>
      <c r="I7" s="68"/>
      <c r="J7" s="68"/>
      <c r="K7" s="68"/>
      <c r="L7" s="68"/>
      <c r="M7" s="68"/>
      <c r="N7" s="68"/>
      <c r="O7" s="68"/>
      <c r="P7" s="68"/>
      <c r="Q7" s="68" t="s">
        <v>8</v>
      </c>
      <c r="R7" s="68"/>
      <c r="S7" s="68"/>
      <c r="T7" s="68"/>
      <c r="U7" s="68"/>
      <c r="V7" s="68"/>
      <c r="W7" s="68"/>
      <c r="X7" s="68"/>
      <c r="Y7" s="68"/>
    </row>
    <row r="8" spans="1:25" x14ac:dyDescent="0.3">
      <c r="A8" s="68"/>
      <c r="B8" s="68"/>
      <c r="C8" s="70"/>
      <c r="D8" s="70"/>
      <c r="E8" s="76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 t="s">
        <v>18</v>
      </c>
      <c r="R8" s="139" t="s">
        <v>19</v>
      </c>
      <c r="S8" s="68" t="s">
        <v>20</v>
      </c>
      <c r="T8" s="68"/>
      <c r="U8" s="68"/>
      <c r="V8" s="68"/>
      <c r="W8" s="68"/>
      <c r="X8" s="68"/>
      <c r="Y8" s="68"/>
    </row>
    <row r="9" spans="1:25" x14ac:dyDescent="0.3">
      <c r="A9" s="68"/>
      <c r="B9" s="68"/>
      <c r="C9" s="70"/>
      <c r="D9" s="70"/>
      <c r="E9" s="76"/>
      <c r="F9" s="90" t="s">
        <v>11</v>
      </c>
      <c r="G9" s="135"/>
      <c r="H9" s="136"/>
      <c r="I9" s="70" t="s">
        <v>16</v>
      </c>
      <c r="J9" s="68" t="s">
        <v>17</v>
      </c>
      <c r="K9" s="68" t="s">
        <v>5</v>
      </c>
      <c r="L9" s="68"/>
      <c r="M9" s="68"/>
      <c r="N9" s="68"/>
      <c r="O9" s="68"/>
      <c r="P9" s="68"/>
      <c r="Q9" s="68"/>
      <c r="R9" s="139"/>
      <c r="S9" s="68" t="s">
        <v>17</v>
      </c>
      <c r="T9" s="68" t="s">
        <v>6</v>
      </c>
      <c r="U9" s="68"/>
      <c r="V9" s="68"/>
      <c r="W9" s="68"/>
      <c r="X9" s="68"/>
      <c r="Y9" s="68"/>
    </row>
    <row r="10" spans="1:25" ht="105" customHeight="1" x14ac:dyDescent="0.3">
      <c r="A10" s="68"/>
      <c r="B10" s="68"/>
      <c r="C10" s="41" t="s">
        <v>1</v>
      </c>
      <c r="D10" s="41" t="s">
        <v>2</v>
      </c>
      <c r="E10" s="76"/>
      <c r="F10" s="37" t="s">
        <v>12</v>
      </c>
      <c r="G10" s="37" t="s">
        <v>13</v>
      </c>
      <c r="H10" s="37" t="s">
        <v>21</v>
      </c>
      <c r="I10" s="70"/>
      <c r="J10" s="68"/>
      <c r="K10" s="41" t="s">
        <v>10</v>
      </c>
      <c r="L10" s="41" t="s">
        <v>14</v>
      </c>
      <c r="M10" s="55" t="s">
        <v>24</v>
      </c>
      <c r="N10" s="41" t="s">
        <v>25</v>
      </c>
      <c r="O10" s="41" t="s">
        <v>26</v>
      </c>
      <c r="P10" s="41" t="s">
        <v>27</v>
      </c>
      <c r="Q10" s="68"/>
      <c r="R10" s="139"/>
      <c r="S10" s="68"/>
      <c r="T10" s="41" t="s">
        <v>10</v>
      </c>
      <c r="U10" s="41" t="s">
        <v>14</v>
      </c>
      <c r="V10" s="55" t="s">
        <v>24</v>
      </c>
      <c r="W10" s="41" t="s">
        <v>25</v>
      </c>
      <c r="X10" s="41" t="s">
        <v>26</v>
      </c>
      <c r="Y10" s="41" t="s">
        <v>27</v>
      </c>
    </row>
    <row r="11" spans="1:25" x14ac:dyDescent="0.3">
      <c r="A11" s="18">
        <v>1</v>
      </c>
      <c r="B11" s="18">
        <v>2</v>
      </c>
      <c r="C11" s="18">
        <v>3</v>
      </c>
      <c r="D11" s="18">
        <v>4</v>
      </c>
      <c r="E11" s="18">
        <v>5</v>
      </c>
      <c r="F11" s="18">
        <v>6</v>
      </c>
      <c r="G11" s="18">
        <v>7</v>
      </c>
      <c r="H11" s="18">
        <v>8</v>
      </c>
      <c r="I11" s="18">
        <v>9</v>
      </c>
      <c r="J11" s="18">
        <v>10</v>
      </c>
      <c r="K11" s="18">
        <v>11</v>
      </c>
      <c r="L11" s="18">
        <v>12</v>
      </c>
      <c r="M11" s="18">
        <v>13</v>
      </c>
      <c r="N11" s="18">
        <v>14</v>
      </c>
      <c r="O11" s="18">
        <v>15</v>
      </c>
      <c r="P11" s="18">
        <v>16</v>
      </c>
      <c r="Q11" s="18">
        <v>17</v>
      </c>
      <c r="R11" s="18">
        <v>18</v>
      </c>
      <c r="S11" s="18">
        <v>19</v>
      </c>
      <c r="T11" s="18">
        <v>20</v>
      </c>
      <c r="U11" s="18">
        <v>21</v>
      </c>
      <c r="V11" s="18">
        <v>22</v>
      </c>
      <c r="W11" s="18">
        <v>23</v>
      </c>
      <c r="X11" s="18">
        <v>24</v>
      </c>
      <c r="Y11" s="18">
        <v>25</v>
      </c>
    </row>
    <row r="12" spans="1:25" ht="24.75" customHeight="1" x14ac:dyDescent="0.3">
      <c r="A12" s="133" t="s">
        <v>34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  <c r="V12" s="133"/>
      <c r="W12" s="133"/>
      <c r="X12" s="133"/>
      <c r="Y12" s="133"/>
    </row>
    <row r="13" spans="1:25" ht="24" customHeight="1" x14ac:dyDescent="0.3">
      <c r="A13" s="134" t="s">
        <v>35</v>
      </c>
      <c r="B13" s="134"/>
      <c r="C13" s="134"/>
      <c r="D13" s="134"/>
      <c r="E13" s="134"/>
      <c r="F13" s="134"/>
      <c r="G13" s="134"/>
      <c r="H13" s="134"/>
      <c r="I13" s="134"/>
      <c r="J13" s="134"/>
      <c r="K13" s="134"/>
      <c r="L13" s="134"/>
      <c r="M13" s="134"/>
      <c r="N13" s="134"/>
      <c r="O13" s="134"/>
      <c r="P13" s="134"/>
      <c r="Q13" s="134"/>
      <c r="R13" s="134"/>
      <c r="S13" s="134"/>
      <c r="T13" s="134"/>
      <c r="U13" s="134"/>
      <c r="V13" s="134"/>
      <c r="W13" s="134"/>
      <c r="X13" s="134"/>
      <c r="Y13" s="134"/>
    </row>
    <row r="14" spans="1:25" ht="36.75" customHeight="1" x14ac:dyDescent="0.3">
      <c r="A14" s="129">
        <v>1</v>
      </c>
      <c r="B14" s="97" t="s">
        <v>36</v>
      </c>
      <c r="C14" s="129">
        <v>2020</v>
      </c>
      <c r="D14" s="129">
        <v>2025</v>
      </c>
      <c r="E14" s="97" t="s">
        <v>30</v>
      </c>
      <c r="F14" s="129" t="s">
        <v>4</v>
      </c>
      <c r="G14" s="129" t="s">
        <v>4</v>
      </c>
      <c r="H14" s="129"/>
      <c r="I14" s="1" t="s">
        <v>3</v>
      </c>
      <c r="J14" s="6">
        <f t="shared" ref="J14:P14" si="0">J15+J16</f>
        <v>6472088.9299999997</v>
      </c>
      <c r="K14" s="6">
        <f t="shared" si="0"/>
        <v>1301795.1399999999</v>
      </c>
      <c r="L14" s="6">
        <f t="shared" si="0"/>
        <v>1330007.3500000001</v>
      </c>
      <c r="M14" s="6">
        <f t="shared" si="0"/>
        <v>2048154.91</v>
      </c>
      <c r="N14" s="6">
        <f t="shared" si="0"/>
        <v>1792131.5299999998</v>
      </c>
      <c r="O14" s="6">
        <f t="shared" si="0"/>
        <v>0</v>
      </c>
      <c r="P14" s="6">
        <f t="shared" si="0"/>
        <v>0</v>
      </c>
      <c r="Q14" s="97"/>
      <c r="R14" s="129"/>
      <c r="S14" s="129"/>
      <c r="T14" s="129"/>
      <c r="U14" s="129"/>
      <c r="V14" s="129"/>
      <c r="W14" s="129"/>
      <c r="X14" s="129"/>
      <c r="Y14" s="129"/>
    </row>
    <row r="15" spans="1:25" ht="33.75" customHeight="1" x14ac:dyDescent="0.3">
      <c r="A15" s="130"/>
      <c r="B15" s="98"/>
      <c r="C15" s="130"/>
      <c r="D15" s="130"/>
      <c r="E15" s="98"/>
      <c r="F15" s="130"/>
      <c r="G15" s="130"/>
      <c r="H15" s="130"/>
      <c r="I15" s="1" t="s">
        <v>28</v>
      </c>
      <c r="J15" s="6">
        <f t="shared" ref="J15:J20" si="1">K15+L15+M15+N15+O15+P15</f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98"/>
      <c r="R15" s="130"/>
      <c r="S15" s="130"/>
      <c r="T15" s="130"/>
      <c r="U15" s="130"/>
      <c r="V15" s="130"/>
      <c r="W15" s="130"/>
      <c r="X15" s="130"/>
      <c r="Y15" s="130"/>
    </row>
    <row r="16" spans="1:25" ht="31.5" customHeight="1" x14ac:dyDescent="0.3">
      <c r="A16" s="130"/>
      <c r="B16" s="98"/>
      <c r="C16" s="131"/>
      <c r="D16" s="131"/>
      <c r="E16" s="99"/>
      <c r="F16" s="131"/>
      <c r="G16" s="131"/>
      <c r="H16" s="131"/>
      <c r="I16" s="2" t="s">
        <v>29</v>
      </c>
      <c r="J16" s="6">
        <f t="shared" si="1"/>
        <v>6472088.9299999997</v>
      </c>
      <c r="K16" s="6">
        <f t="shared" ref="K16:P16" si="2">K20</f>
        <v>1301795.1399999999</v>
      </c>
      <c r="L16" s="6">
        <f t="shared" si="2"/>
        <v>1330007.3500000001</v>
      </c>
      <c r="M16" s="6">
        <f>M20+M19</f>
        <v>2048154.91</v>
      </c>
      <c r="N16" s="6">
        <f>N19+N20</f>
        <v>1792131.5299999998</v>
      </c>
      <c r="O16" s="6">
        <f t="shared" si="2"/>
        <v>0</v>
      </c>
      <c r="P16" s="6">
        <f t="shared" si="2"/>
        <v>0</v>
      </c>
      <c r="Q16" s="60"/>
      <c r="R16" s="63"/>
      <c r="S16" s="63"/>
      <c r="T16" s="63"/>
      <c r="U16" s="63"/>
      <c r="V16" s="63"/>
      <c r="W16" s="63"/>
      <c r="X16" s="63"/>
      <c r="Y16" s="63"/>
    </row>
    <row r="17" spans="1:25" ht="36" customHeight="1" x14ac:dyDescent="0.3">
      <c r="A17" s="129" t="s">
        <v>37</v>
      </c>
      <c r="B17" s="58" t="s">
        <v>169</v>
      </c>
      <c r="C17" s="132">
        <v>2020</v>
      </c>
      <c r="D17" s="132">
        <v>2025</v>
      </c>
      <c r="E17" s="97" t="s">
        <v>30</v>
      </c>
      <c r="F17" s="54"/>
      <c r="G17" s="54"/>
      <c r="H17" s="54"/>
      <c r="I17" s="1" t="s">
        <v>3</v>
      </c>
      <c r="J17" s="6">
        <f>K17+L17+M17+N17+O17+P17</f>
        <v>6472088.9299999997</v>
      </c>
      <c r="K17" s="6">
        <f>K18+K20</f>
        <v>1301795.1399999999</v>
      </c>
      <c r="L17" s="6">
        <f>L18+L20</f>
        <v>1330007.3500000001</v>
      </c>
      <c r="M17" s="6">
        <f>M18+M19+M20</f>
        <v>2048154.91</v>
      </c>
      <c r="N17" s="6">
        <f>N19+N20</f>
        <v>1792131.5299999998</v>
      </c>
      <c r="O17" s="6">
        <f>O18+O20</f>
        <v>0</v>
      </c>
      <c r="P17" s="6">
        <f>P18+P20</f>
        <v>0</v>
      </c>
      <c r="Q17" s="97" t="s">
        <v>237</v>
      </c>
      <c r="R17" s="129" t="s">
        <v>133</v>
      </c>
      <c r="S17" s="129" t="s">
        <v>4</v>
      </c>
      <c r="T17" s="129"/>
      <c r="U17" s="129"/>
      <c r="V17" s="129"/>
      <c r="W17" s="129"/>
      <c r="X17" s="129"/>
      <c r="Y17" s="129"/>
    </row>
    <row r="18" spans="1:25" ht="45" customHeight="1" x14ac:dyDescent="0.3">
      <c r="A18" s="62"/>
      <c r="B18" s="62"/>
      <c r="C18" s="62"/>
      <c r="D18" s="62"/>
      <c r="E18" s="98"/>
      <c r="F18" s="56"/>
      <c r="G18" s="56"/>
      <c r="H18" s="56"/>
      <c r="I18" s="1" t="s">
        <v>28</v>
      </c>
      <c r="J18" s="6">
        <f t="shared" si="1"/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98"/>
      <c r="R18" s="130"/>
      <c r="S18" s="130"/>
      <c r="T18" s="130"/>
      <c r="U18" s="130"/>
      <c r="V18" s="130"/>
      <c r="W18" s="130"/>
      <c r="X18" s="130"/>
      <c r="Y18" s="130"/>
    </row>
    <row r="19" spans="1:25" ht="45" customHeight="1" x14ac:dyDescent="0.3">
      <c r="A19" s="62"/>
      <c r="B19" s="62"/>
      <c r="C19" s="62"/>
      <c r="D19" s="62"/>
      <c r="E19" s="98"/>
      <c r="F19" s="56" t="s">
        <v>38</v>
      </c>
      <c r="G19" s="56" t="s">
        <v>39</v>
      </c>
      <c r="H19" s="56" t="s">
        <v>253</v>
      </c>
      <c r="I19" s="2" t="s">
        <v>257</v>
      </c>
      <c r="J19" s="6">
        <f>K19+L19+M19+N19+O19+P19</f>
        <v>969970.15</v>
      </c>
      <c r="K19" s="6">
        <v>0</v>
      </c>
      <c r="L19" s="6">
        <v>0</v>
      </c>
      <c r="M19" s="6">
        <v>717692.76</v>
      </c>
      <c r="N19" s="6">
        <v>252277.39</v>
      </c>
      <c r="O19" s="6">
        <v>0</v>
      </c>
      <c r="P19" s="6">
        <v>0</v>
      </c>
      <c r="Q19" s="98"/>
      <c r="R19" s="130"/>
      <c r="S19" s="130"/>
      <c r="T19" s="130"/>
      <c r="U19" s="130"/>
      <c r="V19" s="130"/>
      <c r="W19" s="130"/>
      <c r="X19" s="130"/>
      <c r="Y19" s="130"/>
    </row>
    <row r="20" spans="1:25" ht="42" customHeight="1" x14ac:dyDescent="0.3">
      <c r="A20" s="63"/>
      <c r="B20" s="63"/>
      <c r="C20" s="63"/>
      <c r="D20" s="63"/>
      <c r="E20" s="63"/>
      <c r="F20" s="56" t="s">
        <v>38</v>
      </c>
      <c r="G20" s="56" t="s">
        <v>39</v>
      </c>
      <c r="H20" s="56" t="s">
        <v>152</v>
      </c>
      <c r="I20" s="1" t="s">
        <v>29</v>
      </c>
      <c r="J20" s="6">
        <f t="shared" si="1"/>
        <v>5502118.7800000003</v>
      </c>
      <c r="K20" s="6">
        <v>1301795.1399999999</v>
      </c>
      <c r="L20" s="6">
        <v>1330007.3500000001</v>
      </c>
      <c r="M20" s="6">
        <v>1330462.1499999999</v>
      </c>
      <c r="N20" s="6">
        <v>1539854.14</v>
      </c>
      <c r="O20" s="6">
        <v>0</v>
      </c>
      <c r="P20" s="6">
        <v>0</v>
      </c>
      <c r="Q20" s="60"/>
      <c r="R20" s="131"/>
      <c r="S20" s="131"/>
      <c r="T20" s="131"/>
      <c r="U20" s="131"/>
      <c r="V20" s="131"/>
      <c r="W20" s="131"/>
      <c r="X20" s="131"/>
      <c r="Y20" s="131"/>
    </row>
    <row r="21" spans="1:25" ht="27.75" customHeight="1" x14ac:dyDescent="0.3">
      <c r="A21" s="127" t="s">
        <v>40</v>
      </c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8"/>
      <c r="N21" s="128"/>
      <c r="O21" s="128"/>
      <c r="P21" s="128"/>
      <c r="Q21" s="128"/>
      <c r="R21" s="128"/>
      <c r="S21" s="128"/>
      <c r="T21" s="128"/>
      <c r="U21" s="128"/>
      <c r="V21" s="128"/>
      <c r="W21" s="128"/>
      <c r="X21" s="128"/>
      <c r="Y21" s="128"/>
    </row>
    <row r="22" spans="1:25" ht="38.25" customHeight="1" x14ac:dyDescent="0.3">
      <c r="A22" s="61">
        <v>2</v>
      </c>
      <c r="B22" s="58" t="s">
        <v>41</v>
      </c>
      <c r="C22" s="61">
        <v>2020</v>
      </c>
      <c r="D22" s="61">
        <v>2025</v>
      </c>
      <c r="E22" s="97" t="s">
        <v>30</v>
      </c>
      <c r="F22" s="61" t="s">
        <v>4</v>
      </c>
      <c r="G22" s="61" t="s">
        <v>4</v>
      </c>
      <c r="H22" s="61"/>
      <c r="I22" s="4" t="s">
        <v>3</v>
      </c>
      <c r="J22" s="9">
        <f t="shared" ref="J22:P22" si="3">J25+J28</f>
        <v>11918854.01</v>
      </c>
      <c r="K22" s="9">
        <f t="shared" si="3"/>
        <v>1701082.78</v>
      </c>
      <c r="L22" s="9">
        <f t="shared" si="3"/>
        <v>2068114.41</v>
      </c>
      <c r="M22" s="9">
        <f t="shared" si="3"/>
        <v>1254950.22</v>
      </c>
      <c r="N22" s="9">
        <f t="shared" si="3"/>
        <v>2371601.67</v>
      </c>
      <c r="O22" s="9">
        <f t="shared" si="3"/>
        <v>2263974.9300000002</v>
      </c>
      <c r="P22" s="9">
        <f t="shared" si="3"/>
        <v>2259130</v>
      </c>
      <c r="Q22" s="58"/>
      <c r="R22" s="61" t="s">
        <v>4</v>
      </c>
      <c r="S22" s="61" t="s">
        <v>4</v>
      </c>
      <c r="T22" s="61"/>
      <c r="U22" s="61"/>
      <c r="V22" s="61"/>
      <c r="W22" s="61"/>
      <c r="X22" s="61"/>
      <c r="Y22" s="61"/>
    </row>
    <row r="23" spans="1:25" ht="30.75" customHeight="1" x14ac:dyDescent="0.3">
      <c r="A23" s="66"/>
      <c r="B23" s="67"/>
      <c r="C23" s="66"/>
      <c r="D23" s="66"/>
      <c r="E23" s="98"/>
      <c r="F23" s="66"/>
      <c r="G23" s="66"/>
      <c r="H23" s="66"/>
      <c r="I23" s="5" t="s">
        <v>28</v>
      </c>
      <c r="J23" s="9">
        <f>K23+L23+M23+N23+O23+P23</f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67"/>
      <c r="R23" s="66"/>
      <c r="S23" s="66"/>
      <c r="T23" s="66"/>
      <c r="U23" s="66"/>
      <c r="V23" s="66"/>
      <c r="W23" s="66"/>
      <c r="X23" s="66"/>
      <c r="Y23" s="66"/>
    </row>
    <row r="24" spans="1:25" ht="38.25" customHeight="1" x14ac:dyDescent="0.3">
      <c r="A24" s="69"/>
      <c r="B24" s="95"/>
      <c r="C24" s="69"/>
      <c r="D24" s="69"/>
      <c r="E24" s="99"/>
      <c r="F24" s="69"/>
      <c r="G24" s="69"/>
      <c r="H24" s="69"/>
      <c r="I24" s="5" t="s">
        <v>29</v>
      </c>
      <c r="J24" s="9">
        <f>K24+L24+M24+N24+O24+P24</f>
        <v>11918854.01</v>
      </c>
      <c r="K24" s="9">
        <f t="shared" ref="K24:P24" si="4">K27+K30</f>
        <v>1701082.78</v>
      </c>
      <c r="L24" s="9">
        <f t="shared" si="4"/>
        <v>2068114.41</v>
      </c>
      <c r="M24" s="9">
        <f t="shared" si="4"/>
        <v>1254950.22</v>
      </c>
      <c r="N24" s="9">
        <f t="shared" si="4"/>
        <v>2371601.67</v>
      </c>
      <c r="O24" s="9">
        <f t="shared" si="4"/>
        <v>2263974.9300000002</v>
      </c>
      <c r="P24" s="9">
        <f t="shared" si="4"/>
        <v>2259130</v>
      </c>
      <c r="Q24" s="95"/>
      <c r="R24" s="69"/>
      <c r="S24" s="69"/>
      <c r="T24" s="69"/>
      <c r="U24" s="69"/>
      <c r="V24" s="69"/>
      <c r="W24" s="69"/>
      <c r="X24" s="69"/>
      <c r="Y24" s="69"/>
    </row>
    <row r="25" spans="1:25" ht="42" customHeight="1" x14ac:dyDescent="0.3">
      <c r="A25" s="64" t="s">
        <v>42</v>
      </c>
      <c r="B25" s="58" t="s">
        <v>43</v>
      </c>
      <c r="C25" s="61">
        <v>2020</v>
      </c>
      <c r="D25" s="61">
        <v>2025</v>
      </c>
      <c r="E25" s="97" t="s">
        <v>30</v>
      </c>
      <c r="F25" s="64" t="s">
        <v>38</v>
      </c>
      <c r="G25" s="64" t="s">
        <v>39</v>
      </c>
      <c r="H25" s="64" t="s">
        <v>152</v>
      </c>
      <c r="I25" s="4" t="s">
        <v>3</v>
      </c>
      <c r="J25" s="9">
        <f t="shared" ref="J25:P25" si="5">J26+J27</f>
        <v>11666393.310000001</v>
      </c>
      <c r="K25" s="9">
        <f t="shared" si="5"/>
        <v>1645728.78</v>
      </c>
      <c r="L25" s="9">
        <f t="shared" si="5"/>
        <v>2007275.71</v>
      </c>
      <c r="M25" s="9">
        <f t="shared" si="5"/>
        <v>1186048.22</v>
      </c>
      <c r="N25" s="9">
        <f t="shared" si="5"/>
        <v>2329235.67</v>
      </c>
      <c r="O25" s="9">
        <f t="shared" si="5"/>
        <v>2238974.9300000002</v>
      </c>
      <c r="P25" s="9">
        <f t="shared" si="5"/>
        <v>2259130</v>
      </c>
      <c r="Q25" s="58" t="s">
        <v>238</v>
      </c>
      <c r="R25" s="61" t="s">
        <v>227</v>
      </c>
      <c r="S25" s="61">
        <f>T25+U25+V25+W25+X25+Y25</f>
        <v>23850</v>
      </c>
      <c r="T25" s="61">
        <v>11925</v>
      </c>
      <c r="U25" s="61">
        <v>11925</v>
      </c>
      <c r="V25" s="61"/>
      <c r="W25" s="61"/>
      <c r="X25" s="61"/>
      <c r="Y25" s="61"/>
    </row>
    <row r="26" spans="1:25" ht="38.25" customHeight="1" x14ac:dyDescent="0.3">
      <c r="A26" s="65"/>
      <c r="B26" s="67"/>
      <c r="C26" s="66"/>
      <c r="D26" s="66"/>
      <c r="E26" s="98"/>
      <c r="F26" s="65"/>
      <c r="G26" s="65"/>
      <c r="H26" s="65"/>
      <c r="I26" s="5" t="s">
        <v>28</v>
      </c>
      <c r="J26" s="9">
        <f>K26+L26+M26+N26+O26+P26</f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67"/>
      <c r="R26" s="66"/>
      <c r="S26" s="66"/>
      <c r="T26" s="66"/>
      <c r="U26" s="66"/>
      <c r="V26" s="66"/>
      <c r="W26" s="66"/>
      <c r="X26" s="66"/>
      <c r="Y26" s="66"/>
    </row>
    <row r="27" spans="1:25" ht="33" customHeight="1" x14ac:dyDescent="0.3">
      <c r="A27" s="119"/>
      <c r="B27" s="95"/>
      <c r="C27" s="69"/>
      <c r="D27" s="69"/>
      <c r="E27" s="99"/>
      <c r="F27" s="119"/>
      <c r="G27" s="119"/>
      <c r="H27" s="119"/>
      <c r="I27" s="5" t="s">
        <v>29</v>
      </c>
      <c r="J27" s="9">
        <f>K27+L27+M27+N27+O27+P27</f>
        <v>11666393.310000001</v>
      </c>
      <c r="K27" s="9">
        <v>1645728.78</v>
      </c>
      <c r="L27" s="9">
        <v>2007275.71</v>
      </c>
      <c r="M27" s="9">
        <v>1186048.22</v>
      </c>
      <c r="N27" s="9">
        <v>2329235.67</v>
      </c>
      <c r="O27" s="9">
        <v>2238974.9300000002</v>
      </c>
      <c r="P27" s="9">
        <v>2259130</v>
      </c>
      <c r="Q27" s="95"/>
      <c r="R27" s="69"/>
      <c r="S27" s="69"/>
      <c r="T27" s="69"/>
      <c r="U27" s="69"/>
      <c r="V27" s="69"/>
      <c r="W27" s="69"/>
      <c r="X27" s="69"/>
      <c r="Y27" s="69"/>
    </row>
    <row r="28" spans="1:25" ht="35.25" customHeight="1" x14ac:dyDescent="0.3">
      <c r="A28" s="61" t="s">
        <v>44</v>
      </c>
      <c r="B28" s="58" t="s">
        <v>117</v>
      </c>
      <c r="C28" s="61">
        <v>2020</v>
      </c>
      <c r="D28" s="61">
        <v>2025</v>
      </c>
      <c r="E28" s="97" t="s">
        <v>30</v>
      </c>
      <c r="F28" s="101" t="s">
        <v>38</v>
      </c>
      <c r="G28" s="101" t="s">
        <v>39</v>
      </c>
      <c r="H28" s="101" t="s">
        <v>152</v>
      </c>
      <c r="I28" s="4" t="s">
        <v>3</v>
      </c>
      <c r="J28" s="9">
        <f t="shared" ref="J28:P28" si="6">J29+J30</f>
        <v>252460.7</v>
      </c>
      <c r="K28" s="9">
        <f t="shared" si="6"/>
        <v>55354</v>
      </c>
      <c r="L28" s="9">
        <f t="shared" si="6"/>
        <v>60838.7</v>
      </c>
      <c r="M28" s="9">
        <f t="shared" si="6"/>
        <v>68902</v>
      </c>
      <c r="N28" s="9">
        <v>42366</v>
      </c>
      <c r="O28" s="9">
        <f t="shared" si="6"/>
        <v>25000</v>
      </c>
      <c r="P28" s="9">
        <f t="shared" si="6"/>
        <v>0</v>
      </c>
      <c r="Q28" s="58" t="s">
        <v>236</v>
      </c>
      <c r="R28" s="61" t="s">
        <v>227</v>
      </c>
      <c r="S28" s="61">
        <f>T28+U28+V28+W28+X28+Y28</f>
        <v>1174</v>
      </c>
      <c r="T28" s="61">
        <v>587</v>
      </c>
      <c r="U28" s="61">
        <v>587</v>
      </c>
      <c r="V28" s="102"/>
      <c r="W28" s="61"/>
      <c r="X28" s="61"/>
      <c r="Y28" s="61"/>
    </row>
    <row r="29" spans="1:25" ht="45.75" customHeight="1" x14ac:dyDescent="0.3">
      <c r="A29" s="66"/>
      <c r="B29" s="67"/>
      <c r="C29" s="66"/>
      <c r="D29" s="66"/>
      <c r="E29" s="98"/>
      <c r="F29" s="120"/>
      <c r="G29" s="120"/>
      <c r="H29" s="120"/>
      <c r="I29" s="4" t="s">
        <v>28</v>
      </c>
      <c r="J29" s="9">
        <f>K29+L29+M29+N29+O29+P29</f>
        <v>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Q29" s="67"/>
      <c r="R29" s="66"/>
      <c r="S29" s="66"/>
      <c r="T29" s="66"/>
      <c r="U29" s="66"/>
      <c r="V29" s="103"/>
      <c r="W29" s="66"/>
      <c r="X29" s="66"/>
      <c r="Y29" s="66"/>
    </row>
    <row r="30" spans="1:25" ht="32.25" customHeight="1" x14ac:dyDescent="0.3">
      <c r="A30" s="69"/>
      <c r="B30" s="95"/>
      <c r="C30" s="69"/>
      <c r="D30" s="69"/>
      <c r="E30" s="99"/>
      <c r="F30" s="121"/>
      <c r="G30" s="121"/>
      <c r="H30" s="121"/>
      <c r="I30" s="4" t="s">
        <v>29</v>
      </c>
      <c r="J30" s="9">
        <f>K30+L30+M30+N30+O30+P30</f>
        <v>252460.7</v>
      </c>
      <c r="K30" s="9">
        <v>55354</v>
      </c>
      <c r="L30" s="9">
        <v>60838.7</v>
      </c>
      <c r="M30" s="9">
        <v>68902</v>
      </c>
      <c r="N30" s="9">
        <v>42366</v>
      </c>
      <c r="O30" s="9">
        <v>25000</v>
      </c>
      <c r="P30" s="9">
        <v>0</v>
      </c>
      <c r="Q30" s="95"/>
      <c r="R30" s="69"/>
      <c r="S30" s="69"/>
      <c r="T30" s="69"/>
      <c r="U30" s="69"/>
      <c r="V30" s="104"/>
      <c r="W30" s="69"/>
      <c r="X30" s="69"/>
      <c r="Y30" s="69"/>
    </row>
    <row r="31" spans="1:25" ht="24.75" customHeight="1" x14ac:dyDescent="0.3">
      <c r="A31" s="124" t="s">
        <v>45</v>
      </c>
      <c r="B31" s="125"/>
      <c r="C31" s="125"/>
      <c r="D31" s="125"/>
      <c r="E31" s="125"/>
      <c r="F31" s="125"/>
      <c r="G31" s="125"/>
      <c r="H31" s="125"/>
      <c r="I31" s="125"/>
      <c r="J31" s="125"/>
      <c r="K31" s="125"/>
      <c r="L31" s="125"/>
      <c r="M31" s="125"/>
      <c r="N31" s="125"/>
      <c r="O31" s="125"/>
      <c r="P31" s="125"/>
      <c r="Q31" s="125"/>
      <c r="R31" s="125"/>
      <c r="S31" s="125"/>
      <c r="T31" s="125"/>
      <c r="U31" s="125"/>
      <c r="V31" s="125"/>
      <c r="W31" s="125"/>
      <c r="X31" s="125"/>
      <c r="Y31" s="125"/>
    </row>
    <row r="32" spans="1:25" ht="39" customHeight="1" x14ac:dyDescent="0.3">
      <c r="A32" s="61" t="s">
        <v>46</v>
      </c>
      <c r="B32" s="58" t="s">
        <v>47</v>
      </c>
      <c r="C32" s="61">
        <v>2020</v>
      </c>
      <c r="D32" s="61">
        <v>2025</v>
      </c>
      <c r="E32" s="97" t="s">
        <v>30</v>
      </c>
      <c r="F32" s="126" t="s">
        <v>4</v>
      </c>
      <c r="G32" s="126" t="s">
        <v>4</v>
      </c>
      <c r="H32" s="105"/>
      <c r="I32" s="4" t="s">
        <v>3</v>
      </c>
      <c r="J32" s="9">
        <f t="shared" ref="J32:P32" si="7">J33+J34</f>
        <v>2719698.93</v>
      </c>
      <c r="K32" s="9">
        <f t="shared" si="7"/>
        <v>692777.04</v>
      </c>
      <c r="L32" s="9">
        <f t="shared" si="7"/>
        <v>230805.33</v>
      </c>
      <c r="M32" s="9">
        <f t="shared" si="7"/>
        <v>116461</v>
      </c>
      <c r="N32" s="9">
        <f t="shared" si="7"/>
        <v>0</v>
      </c>
      <c r="O32" s="9">
        <f t="shared" si="7"/>
        <v>1679655.56</v>
      </c>
      <c r="P32" s="9">
        <f t="shared" si="7"/>
        <v>0</v>
      </c>
      <c r="Q32" s="105"/>
      <c r="R32" s="105"/>
      <c r="S32" s="105"/>
      <c r="T32" s="105"/>
      <c r="U32" s="105"/>
      <c r="V32" s="105"/>
      <c r="W32" s="105"/>
      <c r="X32" s="105"/>
      <c r="Y32" s="105"/>
    </row>
    <row r="33" spans="1:25" ht="39" customHeight="1" x14ac:dyDescent="0.3">
      <c r="A33" s="66"/>
      <c r="B33" s="67"/>
      <c r="C33" s="66"/>
      <c r="D33" s="66"/>
      <c r="E33" s="98"/>
      <c r="F33" s="68"/>
      <c r="G33" s="68"/>
      <c r="H33" s="106"/>
      <c r="I33" s="4" t="s">
        <v>28</v>
      </c>
      <c r="J33" s="9">
        <f>K33+L33+M33+N33+O33+P33</f>
        <v>30000</v>
      </c>
      <c r="K33" s="9">
        <f t="shared" ref="K33:P34" si="8">K36+K39</f>
        <v>0</v>
      </c>
      <c r="L33" s="9">
        <f>L36+L39+L42</f>
        <v>30000</v>
      </c>
      <c r="M33" s="9">
        <f t="shared" si="8"/>
        <v>0</v>
      </c>
      <c r="N33" s="9">
        <f t="shared" si="8"/>
        <v>0</v>
      </c>
      <c r="O33" s="9">
        <f t="shared" si="8"/>
        <v>0</v>
      </c>
      <c r="P33" s="9">
        <f t="shared" si="8"/>
        <v>0</v>
      </c>
      <c r="Q33" s="106"/>
      <c r="R33" s="106"/>
      <c r="S33" s="106"/>
      <c r="T33" s="106"/>
      <c r="U33" s="106"/>
      <c r="V33" s="106"/>
      <c r="W33" s="106"/>
      <c r="X33" s="106"/>
      <c r="Y33" s="106"/>
    </row>
    <row r="34" spans="1:25" ht="35.25" customHeight="1" x14ac:dyDescent="0.3">
      <c r="A34" s="69"/>
      <c r="B34" s="95"/>
      <c r="C34" s="69"/>
      <c r="D34" s="69"/>
      <c r="E34" s="99"/>
      <c r="F34" s="68"/>
      <c r="G34" s="68"/>
      <c r="H34" s="106"/>
      <c r="I34" s="4" t="s">
        <v>29</v>
      </c>
      <c r="J34" s="9">
        <f>K34+L34+M34+N34+O34+P34</f>
        <v>2689698.93</v>
      </c>
      <c r="K34" s="9">
        <f t="shared" si="8"/>
        <v>692777.04</v>
      </c>
      <c r="L34" s="9">
        <f>L37+L40+L43</f>
        <v>200805.33</v>
      </c>
      <c r="M34" s="9">
        <f>M37+M40+M43+M52</f>
        <v>116461</v>
      </c>
      <c r="N34" s="9">
        <f t="shared" si="8"/>
        <v>0</v>
      </c>
      <c r="O34" s="9">
        <f t="shared" si="8"/>
        <v>1679655.56</v>
      </c>
      <c r="P34" s="9">
        <f t="shared" si="8"/>
        <v>0</v>
      </c>
      <c r="Q34" s="106"/>
      <c r="R34" s="106"/>
      <c r="S34" s="106"/>
      <c r="T34" s="106"/>
      <c r="U34" s="106"/>
      <c r="V34" s="106"/>
      <c r="W34" s="106"/>
      <c r="X34" s="106"/>
      <c r="Y34" s="106"/>
    </row>
    <row r="35" spans="1:25" ht="44.25" customHeight="1" x14ac:dyDescent="0.3">
      <c r="A35" s="64" t="s">
        <v>48</v>
      </c>
      <c r="B35" s="58" t="s">
        <v>163</v>
      </c>
      <c r="C35" s="61">
        <v>2020</v>
      </c>
      <c r="D35" s="61">
        <v>2025</v>
      </c>
      <c r="E35" s="97" t="s">
        <v>30</v>
      </c>
      <c r="F35" s="101" t="s">
        <v>38</v>
      </c>
      <c r="G35" s="101" t="s">
        <v>39</v>
      </c>
      <c r="H35" s="101" t="s">
        <v>152</v>
      </c>
      <c r="I35" s="4" t="s">
        <v>3</v>
      </c>
      <c r="J35" s="9">
        <f t="shared" ref="J35:P35" si="9">J36+J37</f>
        <v>2565625.69</v>
      </c>
      <c r="K35" s="9">
        <f t="shared" si="9"/>
        <v>685777.04</v>
      </c>
      <c r="L35" s="9">
        <f t="shared" si="9"/>
        <v>200193.09</v>
      </c>
      <c r="M35" s="9">
        <f t="shared" si="9"/>
        <v>0</v>
      </c>
      <c r="N35" s="9">
        <f t="shared" si="9"/>
        <v>0</v>
      </c>
      <c r="O35" s="9">
        <f t="shared" si="9"/>
        <v>1679655.56</v>
      </c>
      <c r="P35" s="9">
        <f t="shared" si="9"/>
        <v>0</v>
      </c>
      <c r="Q35" s="58" t="s">
        <v>49</v>
      </c>
      <c r="R35" s="61" t="s">
        <v>166</v>
      </c>
      <c r="S35" s="61">
        <v>1</v>
      </c>
      <c r="T35" s="68">
        <v>1</v>
      </c>
      <c r="U35" s="68">
        <v>1</v>
      </c>
      <c r="V35" s="68"/>
      <c r="W35" s="68"/>
      <c r="X35" s="68"/>
      <c r="Y35" s="68"/>
    </row>
    <row r="36" spans="1:25" ht="36" customHeight="1" x14ac:dyDescent="0.3">
      <c r="A36" s="65"/>
      <c r="B36" s="67"/>
      <c r="C36" s="66"/>
      <c r="D36" s="66"/>
      <c r="E36" s="98"/>
      <c r="F36" s="120"/>
      <c r="G36" s="120"/>
      <c r="H36" s="120"/>
      <c r="I36" s="4" t="s">
        <v>28</v>
      </c>
      <c r="J36" s="9">
        <f>K36+L36+M36+N36+O36+P36</f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67"/>
      <c r="R36" s="66"/>
      <c r="S36" s="66"/>
      <c r="T36" s="68"/>
      <c r="U36" s="68"/>
      <c r="V36" s="68"/>
      <c r="W36" s="68"/>
      <c r="X36" s="68"/>
      <c r="Y36" s="68"/>
    </row>
    <row r="37" spans="1:25" ht="33" customHeight="1" x14ac:dyDescent="0.3">
      <c r="A37" s="119"/>
      <c r="B37" s="95"/>
      <c r="C37" s="69"/>
      <c r="D37" s="69"/>
      <c r="E37" s="99"/>
      <c r="F37" s="121"/>
      <c r="G37" s="121"/>
      <c r="H37" s="121"/>
      <c r="I37" s="4" t="s">
        <v>29</v>
      </c>
      <c r="J37" s="9">
        <f>K37+L37+M37+N37+O37+P37</f>
        <v>2565625.69</v>
      </c>
      <c r="K37" s="9">
        <v>685777.04</v>
      </c>
      <c r="L37" s="9">
        <v>200193.09</v>
      </c>
      <c r="M37" s="9">
        <v>0</v>
      </c>
      <c r="N37" s="9">
        <v>0</v>
      </c>
      <c r="O37" s="9">
        <v>1679655.56</v>
      </c>
      <c r="P37" s="9">
        <v>0</v>
      </c>
      <c r="Q37" s="95"/>
      <c r="R37" s="69"/>
      <c r="S37" s="69"/>
      <c r="T37" s="68"/>
      <c r="U37" s="68"/>
      <c r="V37" s="68"/>
      <c r="W37" s="68"/>
      <c r="X37" s="68"/>
      <c r="Y37" s="68"/>
    </row>
    <row r="38" spans="1:25" ht="43.5" customHeight="1" x14ac:dyDescent="0.3">
      <c r="A38" s="75" t="s">
        <v>158</v>
      </c>
      <c r="B38" s="86" t="s">
        <v>160</v>
      </c>
      <c r="C38" s="61">
        <v>2020</v>
      </c>
      <c r="D38" s="61">
        <v>2025</v>
      </c>
      <c r="E38" s="97" t="s">
        <v>159</v>
      </c>
      <c r="F38" s="101" t="s">
        <v>38</v>
      </c>
      <c r="G38" s="101" t="s">
        <v>39</v>
      </c>
      <c r="H38" s="101" t="s">
        <v>152</v>
      </c>
      <c r="I38" s="4" t="s">
        <v>3</v>
      </c>
      <c r="J38" s="9">
        <f t="shared" ref="J38:P38" si="10">J39+J40</f>
        <v>7000</v>
      </c>
      <c r="K38" s="9">
        <f t="shared" si="10"/>
        <v>7000</v>
      </c>
      <c r="L38" s="9">
        <f t="shared" si="10"/>
        <v>0</v>
      </c>
      <c r="M38" s="9">
        <f t="shared" si="10"/>
        <v>0</v>
      </c>
      <c r="N38" s="9">
        <f t="shared" si="10"/>
        <v>0</v>
      </c>
      <c r="O38" s="9">
        <f t="shared" si="10"/>
        <v>0</v>
      </c>
      <c r="P38" s="9">
        <f t="shared" si="10"/>
        <v>0</v>
      </c>
      <c r="Q38" s="58" t="s">
        <v>49</v>
      </c>
      <c r="R38" s="61" t="s">
        <v>133</v>
      </c>
      <c r="S38" s="61"/>
      <c r="T38" s="61"/>
      <c r="U38" s="61"/>
      <c r="V38" s="61"/>
      <c r="W38" s="61"/>
      <c r="X38" s="61"/>
      <c r="Y38" s="61"/>
    </row>
    <row r="39" spans="1:25" ht="43.5" customHeight="1" x14ac:dyDescent="0.3">
      <c r="A39" s="93"/>
      <c r="B39" s="122"/>
      <c r="C39" s="62"/>
      <c r="D39" s="62"/>
      <c r="E39" s="98"/>
      <c r="F39" s="59"/>
      <c r="G39" s="59"/>
      <c r="H39" s="59"/>
      <c r="I39" s="4" t="s">
        <v>28</v>
      </c>
      <c r="J39" s="9">
        <f>K39+L39+M39+N39+O39+P39</f>
        <v>0</v>
      </c>
      <c r="K39" s="9">
        <v>0</v>
      </c>
      <c r="L39" s="9">
        <v>0</v>
      </c>
      <c r="M39" s="9">
        <v>0</v>
      </c>
      <c r="N39" s="9">
        <v>0</v>
      </c>
      <c r="O39" s="9">
        <v>0</v>
      </c>
      <c r="P39" s="9">
        <v>0</v>
      </c>
      <c r="Q39" s="59"/>
      <c r="R39" s="62"/>
      <c r="S39" s="62"/>
      <c r="T39" s="62"/>
      <c r="U39" s="62"/>
      <c r="V39" s="62"/>
      <c r="W39" s="62"/>
      <c r="X39" s="62"/>
      <c r="Y39" s="62"/>
    </row>
    <row r="40" spans="1:25" ht="34.5" customHeight="1" x14ac:dyDescent="0.3">
      <c r="A40" s="93"/>
      <c r="B40" s="123"/>
      <c r="C40" s="63"/>
      <c r="D40" s="63"/>
      <c r="E40" s="99"/>
      <c r="F40" s="60"/>
      <c r="G40" s="60"/>
      <c r="H40" s="60"/>
      <c r="I40" s="4" t="s">
        <v>29</v>
      </c>
      <c r="J40" s="9">
        <f>K40+L40+M40+N40+O40+P40</f>
        <v>7000</v>
      </c>
      <c r="K40" s="9">
        <v>7000</v>
      </c>
      <c r="L40" s="9">
        <v>0</v>
      </c>
      <c r="M40" s="9">
        <v>0</v>
      </c>
      <c r="N40" s="9">
        <v>0</v>
      </c>
      <c r="O40" s="9">
        <v>0</v>
      </c>
      <c r="P40" s="9">
        <v>0</v>
      </c>
      <c r="Q40" s="60"/>
      <c r="R40" s="63"/>
      <c r="S40" s="63"/>
      <c r="T40" s="63"/>
      <c r="U40" s="63"/>
      <c r="V40" s="63"/>
      <c r="W40" s="63"/>
      <c r="X40" s="63"/>
      <c r="Y40" s="63"/>
    </row>
    <row r="41" spans="1:25" ht="43.5" customHeight="1" x14ac:dyDescent="0.3">
      <c r="A41" s="93" t="s">
        <v>164</v>
      </c>
      <c r="B41" s="86" t="s">
        <v>223</v>
      </c>
      <c r="C41" s="61">
        <v>2020</v>
      </c>
      <c r="D41" s="61">
        <v>2025</v>
      </c>
      <c r="E41" s="97" t="s">
        <v>159</v>
      </c>
      <c r="F41" s="101" t="s">
        <v>38</v>
      </c>
      <c r="G41" s="101" t="s">
        <v>39</v>
      </c>
      <c r="H41" s="34"/>
      <c r="I41" s="4" t="s">
        <v>3</v>
      </c>
      <c r="J41" s="9">
        <f t="shared" ref="J41:P41" si="11">J42+J43</f>
        <v>70311.239999999991</v>
      </c>
      <c r="K41" s="9">
        <f t="shared" si="11"/>
        <v>0</v>
      </c>
      <c r="L41" s="9">
        <f t="shared" si="11"/>
        <v>30612.240000000002</v>
      </c>
      <c r="M41" s="9">
        <f t="shared" si="11"/>
        <v>0</v>
      </c>
      <c r="N41" s="9">
        <f t="shared" si="11"/>
        <v>0</v>
      </c>
      <c r="O41" s="9">
        <f t="shared" si="11"/>
        <v>39699</v>
      </c>
      <c r="P41" s="9">
        <f t="shared" si="11"/>
        <v>0</v>
      </c>
      <c r="Q41" s="58" t="s">
        <v>165</v>
      </c>
      <c r="R41" s="96" t="s">
        <v>166</v>
      </c>
      <c r="S41" s="96">
        <f>T41+U41+V41+W41+X41+Y41</f>
        <v>1</v>
      </c>
      <c r="T41" s="61">
        <v>0</v>
      </c>
      <c r="U41" s="96">
        <v>1</v>
      </c>
      <c r="V41" s="61"/>
      <c r="W41" s="61"/>
      <c r="X41" s="61"/>
      <c r="Y41" s="61"/>
    </row>
    <row r="42" spans="1:25" ht="43.5" customHeight="1" x14ac:dyDescent="0.3">
      <c r="A42" s="94"/>
      <c r="B42" s="140"/>
      <c r="C42" s="62"/>
      <c r="D42" s="62"/>
      <c r="E42" s="98"/>
      <c r="F42" s="59"/>
      <c r="G42" s="59"/>
      <c r="H42" s="53" t="s">
        <v>167</v>
      </c>
      <c r="I42" s="4" t="s">
        <v>28</v>
      </c>
      <c r="J42" s="9">
        <f>K42+L42+M42+N42+O42+P42</f>
        <v>30000</v>
      </c>
      <c r="K42" s="9">
        <v>0</v>
      </c>
      <c r="L42" s="9">
        <v>30000</v>
      </c>
      <c r="M42" s="9">
        <v>0</v>
      </c>
      <c r="N42" s="9">
        <v>0</v>
      </c>
      <c r="O42" s="9">
        <v>0</v>
      </c>
      <c r="P42" s="9">
        <v>0</v>
      </c>
      <c r="Q42" s="67"/>
      <c r="R42" s="62"/>
      <c r="S42" s="62"/>
      <c r="T42" s="66"/>
      <c r="U42" s="62"/>
      <c r="V42" s="66"/>
      <c r="W42" s="66"/>
      <c r="X42" s="66"/>
      <c r="Y42" s="66"/>
    </row>
    <row r="43" spans="1:25" ht="43.5" customHeight="1" x14ac:dyDescent="0.3">
      <c r="A43" s="94"/>
      <c r="B43" s="89"/>
      <c r="C43" s="63"/>
      <c r="D43" s="63"/>
      <c r="E43" s="99"/>
      <c r="F43" s="60"/>
      <c r="G43" s="60"/>
      <c r="H43" s="53" t="s">
        <v>168</v>
      </c>
      <c r="I43" s="4" t="s">
        <v>29</v>
      </c>
      <c r="J43" s="9">
        <f>K43+L43+M43+N43+O43+P43</f>
        <v>40311.24</v>
      </c>
      <c r="K43" s="9">
        <v>0</v>
      </c>
      <c r="L43" s="9">
        <v>612.24</v>
      </c>
      <c r="M43" s="9">
        <v>0</v>
      </c>
      <c r="N43" s="9">
        <v>0</v>
      </c>
      <c r="O43" s="9">
        <f>O46+O49</f>
        <v>39699</v>
      </c>
      <c r="P43" s="9">
        <v>0</v>
      </c>
      <c r="Q43" s="95"/>
      <c r="R43" s="63"/>
      <c r="S43" s="63"/>
      <c r="T43" s="69"/>
      <c r="U43" s="63"/>
      <c r="V43" s="69"/>
      <c r="W43" s="69"/>
      <c r="X43" s="69"/>
      <c r="Y43" s="69"/>
    </row>
    <row r="44" spans="1:25" ht="43.5" customHeight="1" x14ac:dyDescent="0.3">
      <c r="A44" s="93" t="s">
        <v>272</v>
      </c>
      <c r="B44" s="86" t="s">
        <v>275</v>
      </c>
      <c r="C44" s="96">
        <v>2020</v>
      </c>
      <c r="D44" s="96">
        <v>2025</v>
      </c>
      <c r="E44" s="97" t="s">
        <v>159</v>
      </c>
      <c r="F44" s="101" t="s">
        <v>38</v>
      </c>
      <c r="G44" s="101" t="s">
        <v>39</v>
      </c>
      <c r="H44" s="101" t="s">
        <v>152</v>
      </c>
      <c r="I44" s="4" t="s">
        <v>3</v>
      </c>
      <c r="J44" s="9">
        <f t="shared" ref="J44:J49" si="12">K44+L44+M44+N44+O44+P44</f>
        <v>34043.14</v>
      </c>
      <c r="K44" s="9">
        <v>0</v>
      </c>
      <c r="L44" s="9">
        <v>0</v>
      </c>
      <c r="M44" s="9">
        <v>0</v>
      </c>
      <c r="N44" s="9">
        <v>0</v>
      </c>
      <c r="O44" s="9">
        <f>O46+O45</f>
        <v>34043.14</v>
      </c>
      <c r="P44" s="9">
        <v>0</v>
      </c>
      <c r="Q44" s="45"/>
      <c r="R44" s="35"/>
      <c r="S44" s="35"/>
      <c r="T44" s="36"/>
      <c r="U44" s="35"/>
      <c r="V44" s="36"/>
      <c r="W44" s="36"/>
      <c r="X44" s="36"/>
      <c r="Y44" s="36"/>
    </row>
    <row r="45" spans="1:25" ht="43.5" customHeight="1" x14ac:dyDescent="0.3">
      <c r="A45" s="94"/>
      <c r="B45" s="122"/>
      <c r="C45" s="62"/>
      <c r="D45" s="62"/>
      <c r="E45" s="98"/>
      <c r="F45" s="59"/>
      <c r="G45" s="59"/>
      <c r="H45" s="120"/>
      <c r="I45" s="4" t="s">
        <v>28</v>
      </c>
      <c r="J45" s="9">
        <f t="shared" si="12"/>
        <v>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45"/>
      <c r="R45" s="35"/>
      <c r="S45" s="35"/>
      <c r="T45" s="36"/>
      <c r="U45" s="35"/>
      <c r="V45" s="36"/>
      <c r="W45" s="36"/>
      <c r="X45" s="36"/>
      <c r="Y45" s="36"/>
    </row>
    <row r="46" spans="1:25" ht="43.5" customHeight="1" x14ac:dyDescent="0.3">
      <c r="A46" s="94"/>
      <c r="B46" s="123"/>
      <c r="C46" s="63"/>
      <c r="D46" s="63"/>
      <c r="E46" s="99"/>
      <c r="F46" s="60"/>
      <c r="G46" s="60"/>
      <c r="H46" s="121"/>
      <c r="I46" s="4" t="s">
        <v>29</v>
      </c>
      <c r="J46" s="9">
        <f t="shared" si="12"/>
        <v>34043.14</v>
      </c>
      <c r="K46" s="9">
        <v>0</v>
      </c>
      <c r="L46" s="9">
        <v>0</v>
      </c>
      <c r="M46" s="9">
        <v>0</v>
      </c>
      <c r="N46" s="9">
        <v>0</v>
      </c>
      <c r="O46" s="40" t="s">
        <v>277</v>
      </c>
      <c r="P46" s="9">
        <v>0</v>
      </c>
      <c r="Q46" s="45"/>
      <c r="R46" s="35"/>
      <c r="S46" s="35"/>
      <c r="T46" s="36"/>
      <c r="U46" s="35"/>
      <c r="V46" s="36"/>
      <c r="W46" s="36"/>
      <c r="X46" s="36"/>
      <c r="Y46" s="36"/>
    </row>
    <row r="47" spans="1:25" ht="43.5" customHeight="1" x14ac:dyDescent="0.3">
      <c r="A47" s="93" t="s">
        <v>273</v>
      </c>
      <c r="B47" s="86" t="s">
        <v>274</v>
      </c>
      <c r="C47" s="96">
        <v>2020</v>
      </c>
      <c r="D47" s="96">
        <v>2025</v>
      </c>
      <c r="E47" s="97" t="s">
        <v>159</v>
      </c>
      <c r="F47" s="101" t="s">
        <v>38</v>
      </c>
      <c r="G47" s="101" t="s">
        <v>39</v>
      </c>
      <c r="H47" s="101" t="s">
        <v>152</v>
      </c>
      <c r="I47" s="4" t="s">
        <v>3</v>
      </c>
      <c r="J47" s="9">
        <f t="shared" si="12"/>
        <v>5655.86</v>
      </c>
      <c r="K47" s="9">
        <v>0</v>
      </c>
      <c r="L47" s="9">
        <v>0</v>
      </c>
      <c r="M47" s="9">
        <v>0</v>
      </c>
      <c r="N47" s="9">
        <v>0</v>
      </c>
      <c r="O47" s="9">
        <f>O49+O48</f>
        <v>5655.86</v>
      </c>
      <c r="P47" s="9">
        <v>0</v>
      </c>
      <c r="Q47" s="45"/>
      <c r="R47" s="35"/>
      <c r="S47" s="35"/>
      <c r="T47" s="36"/>
      <c r="U47" s="35"/>
      <c r="V47" s="36"/>
      <c r="W47" s="36"/>
      <c r="X47" s="36"/>
      <c r="Y47" s="36"/>
    </row>
    <row r="48" spans="1:25" ht="43.5" customHeight="1" x14ac:dyDescent="0.3">
      <c r="A48" s="94"/>
      <c r="B48" s="122"/>
      <c r="C48" s="62"/>
      <c r="D48" s="62"/>
      <c r="E48" s="98"/>
      <c r="F48" s="59"/>
      <c r="G48" s="59"/>
      <c r="H48" s="120"/>
      <c r="I48" s="4" t="s">
        <v>28</v>
      </c>
      <c r="J48" s="9">
        <f t="shared" si="12"/>
        <v>0</v>
      </c>
      <c r="K48" s="9">
        <v>0</v>
      </c>
      <c r="L48" s="9">
        <v>0</v>
      </c>
      <c r="M48" s="9">
        <v>0</v>
      </c>
      <c r="N48" s="9">
        <v>0</v>
      </c>
      <c r="O48" s="9">
        <v>0</v>
      </c>
      <c r="P48" s="9">
        <v>0</v>
      </c>
      <c r="Q48" s="45"/>
      <c r="R48" s="35"/>
      <c r="S48" s="35"/>
      <c r="T48" s="36"/>
      <c r="U48" s="35"/>
      <c r="V48" s="36"/>
      <c r="W48" s="36"/>
      <c r="X48" s="36"/>
      <c r="Y48" s="36"/>
    </row>
    <row r="49" spans="1:25" ht="43.5" customHeight="1" x14ac:dyDescent="0.3">
      <c r="A49" s="94"/>
      <c r="B49" s="123"/>
      <c r="C49" s="63"/>
      <c r="D49" s="63"/>
      <c r="E49" s="99"/>
      <c r="F49" s="60"/>
      <c r="G49" s="60"/>
      <c r="H49" s="121"/>
      <c r="I49" s="4" t="s">
        <v>29</v>
      </c>
      <c r="J49" s="9">
        <f t="shared" si="12"/>
        <v>5655.86</v>
      </c>
      <c r="K49" s="9">
        <v>0</v>
      </c>
      <c r="L49" s="9">
        <v>0</v>
      </c>
      <c r="M49" s="9">
        <v>0</v>
      </c>
      <c r="N49" s="9">
        <v>0</v>
      </c>
      <c r="O49" s="40" t="s">
        <v>276</v>
      </c>
      <c r="P49" s="9">
        <v>0</v>
      </c>
      <c r="Q49" s="45"/>
      <c r="R49" s="35"/>
      <c r="S49" s="35"/>
      <c r="T49" s="36"/>
      <c r="U49" s="35"/>
      <c r="V49" s="36"/>
      <c r="W49" s="36"/>
      <c r="X49" s="36"/>
      <c r="Y49" s="36"/>
    </row>
    <row r="50" spans="1:25" ht="43.5" customHeight="1" x14ac:dyDescent="0.3">
      <c r="A50" s="93" t="s">
        <v>224</v>
      </c>
      <c r="B50" s="86" t="s">
        <v>225</v>
      </c>
      <c r="C50" s="61">
        <v>2020</v>
      </c>
      <c r="D50" s="61">
        <v>2025</v>
      </c>
      <c r="E50" s="97" t="s">
        <v>159</v>
      </c>
      <c r="F50" s="101" t="s">
        <v>38</v>
      </c>
      <c r="G50" s="101" t="s">
        <v>39</v>
      </c>
      <c r="H50" s="101" t="s">
        <v>152</v>
      </c>
      <c r="I50" s="4" t="s">
        <v>3</v>
      </c>
      <c r="J50" s="9">
        <f t="shared" ref="J50:P50" si="13">J51+J52</f>
        <v>116461</v>
      </c>
      <c r="K50" s="9">
        <f t="shared" si="13"/>
        <v>0</v>
      </c>
      <c r="L50" s="9">
        <f t="shared" si="13"/>
        <v>0</v>
      </c>
      <c r="M50" s="9">
        <f t="shared" si="13"/>
        <v>116461</v>
      </c>
      <c r="N50" s="9">
        <f t="shared" si="13"/>
        <v>0</v>
      </c>
      <c r="O50" s="9">
        <f t="shared" si="13"/>
        <v>0</v>
      </c>
      <c r="P50" s="9">
        <f t="shared" si="13"/>
        <v>0</v>
      </c>
      <c r="Q50" s="58"/>
      <c r="R50" s="61" t="s">
        <v>232</v>
      </c>
      <c r="S50" s="96"/>
      <c r="T50" s="61"/>
      <c r="U50" s="96"/>
      <c r="V50" s="61"/>
      <c r="W50" s="61"/>
      <c r="X50" s="61"/>
      <c r="Y50" s="61"/>
    </row>
    <row r="51" spans="1:25" ht="43.5" customHeight="1" x14ac:dyDescent="0.3">
      <c r="A51" s="94"/>
      <c r="B51" s="140"/>
      <c r="C51" s="62"/>
      <c r="D51" s="62"/>
      <c r="E51" s="98"/>
      <c r="F51" s="59"/>
      <c r="G51" s="59"/>
      <c r="H51" s="59"/>
      <c r="I51" s="4" t="s">
        <v>28</v>
      </c>
      <c r="J51" s="9">
        <f t="shared" ref="J51:J59" si="14">K51+L51+M51+N51+O51+P51</f>
        <v>0</v>
      </c>
      <c r="K51" s="9">
        <v>0</v>
      </c>
      <c r="L51" s="9">
        <v>0</v>
      </c>
      <c r="M51" s="9">
        <v>0</v>
      </c>
      <c r="N51" s="9">
        <v>0</v>
      </c>
      <c r="O51" s="9">
        <v>0</v>
      </c>
      <c r="P51" s="9">
        <v>0</v>
      </c>
      <c r="Q51" s="59"/>
      <c r="R51" s="62"/>
      <c r="S51" s="62"/>
      <c r="T51" s="62"/>
      <c r="U51" s="62"/>
      <c r="V51" s="62"/>
      <c r="W51" s="62"/>
      <c r="X51" s="62"/>
      <c r="Y51" s="62"/>
    </row>
    <row r="52" spans="1:25" ht="37.5" customHeight="1" x14ac:dyDescent="0.3">
      <c r="A52" s="94"/>
      <c r="B52" s="89"/>
      <c r="C52" s="63"/>
      <c r="D52" s="63"/>
      <c r="E52" s="99"/>
      <c r="F52" s="60"/>
      <c r="G52" s="60"/>
      <c r="H52" s="60"/>
      <c r="I52" s="4" t="s">
        <v>29</v>
      </c>
      <c r="J52" s="9">
        <f t="shared" si="14"/>
        <v>116461</v>
      </c>
      <c r="K52" s="9">
        <v>0</v>
      </c>
      <c r="L52" s="9">
        <v>0</v>
      </c>
      <c r="M52" s="9">
        <v>116461</v>
      </c>
      <c r="N52" s="9">
        <v>0</v>
      </c>
      <c r="O52" s="9">
        <v>0</v>
      </c>
      <c r="P52" s="9">
        <v>0</v>
      </c>
      <c r="Q52" s="60"/>
      <c r="R52" s="63"/>
      <c r="S52" s="63"/>
      <c r="T52" s="63"/>
      <c r="U52" s="63"/>
      <c r="V52" s="63"/>
      <c r="W52" s="63"/>
      <c r="X52" s="63"/>
      <c r="Y52" s="63"/>
    </row>
    <row r="53" spans="1:25" ht="37.5" customHeight="1" x14ac:dyDescent="0.3">
      <c r="A53" s="93" t="s">
        <v>278</v>
      </c>
      <c r="B53" s="58"/>
      <c r="C53" s="96"/>
      <c r="D53" s="96"/>
      <c r="E53" s="97"/>
      <c r="F53" s="100"/>
      <c r="G53" s="100"/>
      <c r="H53" s="100"/>
      <c r="I53" s="4" t="s">
        <v>3</v>
      </c>
      <c r="J53" s="9">
        <f t="shared" ref="J53" si="15">K53+L53+M53+N53+O53+P53</f>
        <v>0</v>
      </c>
      <c r="K53" s="9">
        <v>0</v>
      </c>
      <c r="L53" s="9">
        <v>0</v>
      </c>
      <c r="M53" s="9">
        <v>0</v>
      </c>
      <c r="N53" s="9">
        <v>0</v>
      </c>
      <c r="O53" s="9">
        <v>0</v>
      </c>
      <c r="P53" s="9">
        <v>0</v>
      </c>
      <c r="Q53" s="34"/>
      <c r="R53" s="35"/>
      <c r="S53" s="35"/>
      <c r="T53" s="35"/>
      <c r="U53" s="35"/>
      <c r="V53" s="35"/>
      <c r="W53" s="35"/>
      <c r="X53" s="35"/>
      <c r="Y53" s="35"/>
    </row>
    <row r="54" spans="1:25" ht="37.5" customHeight="1" x14ac:dyDescent="0.3">
      <c r="A54" s="94"/>
      <c r="B54" s="67"/>
      <c r="C54" s="62"/>
      <c r="D54" s="62"/>
      <c r="E54" s="98"/>
      <c r="F54" s="59"/>
      <c r="G54" s="59"/>
      <c r="H54" s="59"/>
      <c r="I54" s="4" t="s">
        <v>28</v>
      </c>
      <c r="J54" s="9">
        <f t="shared" ref="J54" si="16">K54+L54+M54+N54+O54+P54</f>
        <v>0</v>
      </c>
      <c r="K54" s="9">
        <v>0</v>
      </c>
      <c r="L54" s="9">
        <v>0</v>
      </c>
      <c r="M54" s="9">
        <v>0</v>
      </c>
      <c r="N54" s="9">
        <v>0</v>
      </c>
      <c r="O54" s="9">
        <v>0</v>
      </c>
      <c r="P54" s="9">
        <v>0</v>
      </c>
      <c r="Q54" s="34"/>
      <c r="R54" s="35"/>
      <c r="S54" s="35"/>
      <c r="T54" s="35"/>
      <c r="U54" s="35"/>
      <c r="V54" s="35"/>
      <c r="W54" s="35"/>
      <c r="X54" s="35"/>
      <c r="Y54" s="35"/>
    </row>
    <row r="55" spans="1:25" ht="37.5" customHeight="1" x14ac:dyDescent="0.3">
      <c r="A55" s="94"/>
      <c r="B55" s="95"/>
      <c r="C55" s="63"/>
      <c r="D55" s="63"/>
      <c r="E55" s="99"/>
      <c r="F55" s="60"/>
      <c r="G55" s="60"/>
      <c r="H55" s="60"/>
      <c r="I55" s="4" t="s">
        <v>29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9">
        <v>0</v>
      </c>
      <c r="P55" s="9">
        <v>0</v>
      </c>
      <c r="Q55" s="34"/>
      <c r="R55" s="35"/>
      <c r="S55" s="35"/>
      <c r="T55" s="35"/>
      <c r="U55" s="35"/>
      <c r="V55" s="35"/>
      <c r="W55" s="35"/>
      <c r="X55" s="35"/>
      <c r="Y55" s="35"/>
    </row>
    <row r="56" spans="1:25" ht="27.6" x14ac:dyDescent="0.3">
      <c r="A56" s="107" t="s">
        <v>7</v>
      </c>
      <c r="B56" s="108"/>
      <c r="C56" s="113">
        <v>2020</v>
      </c>
      <c r="D56" s="113">
        <v>2025</v>
      </c>
      <c r="E56" s="116" t="s">
        <v>4</v>
      </c>
      <c r="F56" s="116" t="s">
        <v>4</v>
      </c>
      <c r="G56" s="116" t="s">
        <v>4</v>
      </c>
      <c r="H56" s="116" t="s">
        <v>4</v>
      </c>
      <c r="I56" s="49" t="s">
        <v>3</v>
      </c>
      <c r="J56" s="7">
        <f t="shared" si="14"/>
        <v>21868033.629999999</v>
      </c>
      <c r="K56" s="7">
        <f>K57+K59</f>
        <v>3695654.96</v>
      </c>
      <c r="L56" s="7">
        <f>L57+L59</f>
        <v>3628927.09</v>
      </c>
      <c r="M56" s="7">
        <f>M57+M58+M59</f>
        <v>4137258.8899999997</v>
      </c>
      <c r="N56" s="7">
        <f>N59+N58</f>
        <v>4163733.1999999997</v>
      </c>
      <c r="O56" s="7">
        <f>O57+O59</f>
        <v>3983329.49</v>
      </c>
      <c r="P56" s="7">
        <f>P57+P59</f>
        <v>2259130</v>
      </c>
      <c r="Q56" s="58" t="s">
        <v>4</v>
      </c>
      <c r="R56" s="61" t="s">
        <v>4</v>
      </c>
      <c r="S56" s="61" t="s">
        <v>4</v>
      </c>
      <c r="T56" s="61" t="s">
        <v>4</v>
      </c>
      <c r="U56" s="61" t="s">
        <v>4</v>
      </c>
      <c r="V56" s="102" t="s">
        <v>4</v>
      </c>
      <c r="W56" s="61" t="s">
        <v>4</v>
      </c>
      <c r="X56" s="61" t="s">
        <v>4</v>
      </c>
      <c r="Y56" s="61" t="s">
        <v>4</v>
      </c>
    </row>
    <row r="57" spans="1:25" ht="27.6" x14ac:dyDescent="0.3">
      <c r="A57" s="109"/>
      <c r="B57" s="110"/>
      <c r="C57" s="114"/>
      <c r="D57" s="114"/>
      <c r="E57" s="117"/>
      <c r="F57" s="117"/>
      <c r="G57" s="117"/>
      <c r="H57" s="117"/>
      <c r="I57" s="49" t="s">
        <v>28</v>
      </c>
      <c r="J57" s="7">
        <f t="shared" si="14"/>
        <v>30000</v>
      </c>
      <c r="K57" s="7">
        <f t="shared" ref="K57:P57" si="17">K15+K23+K33</f>
        <v>0</v>
      </c>
      <c r="L57" s="7">
        <f t="shared" si="17"/>
        <v>30000</v>
      </c>
      <c r="M57" s="7">
        <f t="shared" si="17"/>
        <v>0</v>
      </c>
      <c r="N57" s="7">
        <f t="shared" si="17"/>
        <v>0</v>
      </c>
      <c r="O57" s="7">
        <f t="shared" si="17"/>
        <v>0</v>
      </c>
      <c r="P57" s="7">
        <f t="shared" si="17"/>
        <v>0</v>
      </c>
      <c r="Q57" s="67"/>
      <c r="R57" s="66"/>
      <c r="S57" s="66"/>
      <c r="T57" s="66"/>
      <c r="U57" s="66"/>
      <c r="V57" s="103"/>
      <c r="W57" s="66"/>
      <c r="X57" s="66"/>
      <c r="Y57" s="66"/>
    </row>
    <row r="58" spans="1:25" ht="27.6" x14ac:dyDescent="0.3">
      <c r="A58" s="109"/>
      <c r="B58" s="110"/>
      <c r="C58" s="114"/>
      <c r="D58" s="114"/>
      <c r="E58" s="117"/>
      <c r="F58" s="117"/>
      <c r="G58" s="117"/>
      <c r="H58" s="117"/>
      <c r="I58" s="49" t="s">
        <v>257</v>
      </c>
      <c r="J58" s="7">
        <f t="shared" si="14"/>
        <v>969970.15</v>
      </c>
      <c r="K58" s="7">
        <v>0</v>
      </c>
      <c r="L58" s="7">
        <v>0</v>
      </c>
      <c r="M58" s="7">
        <f>M19</f>
        <v>717692.76</v>
      </c>
      <c r="N58" s="7">
        <f>N19</f>
        <v>252277.39</v>
      </c>
      <c r="O58" s="7">
        <v>0</v>
      </c>
      <c r="P58" s="7">
        <v>0</v>
      </c>
      <c r="Q58" s="67"/>
      <c r="R58" s="66"/>
      <c r="S58" s="66"/>
      <c r="T58" s="66"/>
      <c r="U58" s="66"/>
      <c r="V58" s="103"/>
      <c r="W58" s="66"/>
      <c r="X58" s="66"/>
      <c r="Y58" s="66"/>
    </row>
    <row r="59" spans="1:25" ht="31.5" customHeight="1" x14ac:dyDescent="0.3">
      <c r="A59" s="111"/>
      <c r="B59" s="112"/>
      <c r="C59" s="115"/>
      <c r="D59" s="115"/>
      <c r="E59" s="118"/>
      <c r="F59" s="118"/>
      <c r="G59" s="118"/>
      <c r="H59" s="118"/>
      <c r="I59" s="49" t="s">
        <v>29</v>
      </c>
      <c r="J59" s="7">
        <f t="shared" si="14"/>
        <v>20868063.479999997</v>
      </c>
      <c r="K59" s="7">
        <f>K34+K24+K16</f>
        <v>3695654.96</v>
      </c>
      <c r="L59" s="7">
        <f>L34+L24+L16</f>
        <v>3598927.09</v>
      </c>
      <c r="M59" s="7">
        <f>M16+M24+M34</f>
        <v>3419566.13</v>
      </c>
      <c r="N59" s="7">
        <f>N30+N27+N20</f>
        <v>3911455.8099999996</v>
      </c>
      <c r="O59" s="7">
        <f>O41+O34+O24+O55</f>
        <v>3983329.49</v>
      </c>
      <c r="P59" s="7">
        <f>P34+P24+P16</f>
        <v>2259130</v>
      </c>
      <c r="Q59" s="95"/>
      <c r="R59" s="69"/>
      <c r="S59" s="69"/>
      <c r="T59" s="69"/>
      <c r="U59" s="69"/>
      <c r="V59" s="104"/>
      <c r="W59" s="69"/>
      <c r="X59" s="69"/>
      <c r="Y59" s="69"/>
    </row>
    <row r="60" spans="1:25" x14ac:dyDescent="0.3">
      <c r="O60" s="11" t="s">
        <v>279</v>
      </c>
    </row>
  </sheetData>
  <mergeCells count="227">
    <mergeCell ref="H44:H46"/>
    <mergeCell ref="H47:H49"/>
    <mergeCell ref="B44:B46"/>
    <mergeCell ref="A44:A46"/>
    <mergeCell ref="C44:C46"/>
    <mergeCell ref="D44:D46"/>
    <mergeCell ref="E44:E46"/>
    <mergeCell ref="F44:F46"/>
    <mergeCell ref="G44:G46"/>
    <mergeCell ref="A47:A49"/>
    <mergeCell ref="B47:B49"/>
    <mergeCell ref="C47:C49"/>
    <mergeCell ref="D47:D49"/>
    <mergeCell ref="E47:E49"/>
    <mergeCell ref="F47:F49"/>
    <mergeCell ref="G47:G49"/>
    <mergeCell ref="R50:R52"/>
    <mergeCell ref="S50:S52"/>
    <mergeCell ref="T50:T52"/>
    <mergeCell ref="U50:U52"/>
    <mergeCell ref="V50:V52"/>
    <mergeCell ref="W50:W52"/>
    <mergeCell ref="X50:X52"/>
    <mergeCell ref="Y50:Y52"/>
    <mergeCell ref="A50:A52"/>
    <mergeCell ref="B50:B52"/>
    <mergeCell ref="C50:C52"/>
    <mergeCell ref="D50:D52"/>
    <mergeCell ref="E50:E52"/>
    <mergeCell ref="F50:F52"/>
    <mergeCell ref="G50:G52"/>
    <mergeCell ref="H50:H52"/>
    <mergeCell ref="Q50:Q52"/>
    <mergeCell ref="Y41:Y43"/>
    <mergeCell ref="A41:A43"/>
    <mergeCell ref="B41:B43"/>
    <mergeCell ref="C41:C43"/>
    <mergeCell ref="D41:D43"/>
    <mergeCell ref="E41:E43"/>
    <mergeCell ref="F41:F43"/>
    <mergeCell ref="G41:G43"/>
    <mergeCell ref="Q41:Q43"/>
    <mergeCell ref="R41:R43"/>
    <mergeCell ref="T1:Y4"/>
    <mergeCell ref="A5:Y5"/>
    <mergeCell ref="A7:A10"/>
    <mergeCell ref="B7:B10"/>
    <mergeCell ref="C7:D9"/>
    <mergeCell ref="E7:E10"/>
    <mergeCell ref="F7:P8"/>
    <mergeCell ref="Q7:Y7"/>
    <mergeCell ref="Q8:Q10"/>
    <mergeCell ref="R8:R10"/>
    <mergeCell ref="R14:R16"/>
    <mergeCell ref="S14:S16"/>
    <mergeCell ref="S8:Y8"/>
    <mergeCell ref="F9:H9"/>
    <mergeCell ref="I9:I10"/>
    <mergeCell ref="J9:J10"/>
    <mergeCell ref="K9:P9"/>
    <mergeCell ref="S9:S10"/>
    <mergeCell ref="T9:Y9"/>
    <mergeCell ref="B17:B20"/>
    <mergeCell ref="C17:C20"/>
    <mergeCell ref="D17:D20"/>
    <mergeCell ref="E17:E20"/>
    <mergeCell ref="V17:V20"/>
    <mergeCell ref="W17:W20"/>
    <mergeCell ref="X17:X20"/>
    <mergeCell ref="Y17:Y20"/>
    <mergeCell ref="A12:Y12"/>
    <mergeCell ref="A13:Y13"/>
    <mergeCell ref="A14:A16"/>
    <mergeCell ref="B14:B16"/>
    <mergeCell ref="C14:C16"/>
    <mergeCell ref="D14:D16"/>
    <mergeCell ref="E14:E16"/>
    <mergeCell ref="F14:F16"/>
    <mergeCell ref="G14:G16"/>
    <mergeCell ref="H14:H16"/>
    <mergeCell ref="T14:T16"/>
    <mergeCell ref="U14:U16"/>
    <mergeCell ref="V14:V16"/>
    <mergeCell ref="W14:W16"/>
    <mergeCell ref="X14:X16"/>
    <mergeCell ref="Y14:Y16"/>
    <mergeCell ref="A21:Y21"/>
    <mergeCell ref="A22:A24"/>
    <mergeCell ref="B22:B24"/>
    <mergeCell ref="C22:C24"/>
    <mergeCell ref="D22:D24"/>
    <mergeCell ref="E22:E24"/>
    <mergeCell ref="Q17:Q20"/>
    <mergeCell ref="R17:R20"/>
    <mergeCell ref="S17:S20"/>
    <mergeCell ref="T17:T20"/>
    <mergeCell ref="U17:U20"/>
    <mergeCell ref="T22:T24"/>
    <mergeCell ref="U22:U24"/>
    <mergeCell ref="V22:V24"/>
    <mergeCell ref="W22:W24"/>
    <mergeCell ref="X22:X24"/>
    <mergeCell ref="Y22:Y24"/>
    <mergeCell ref="F22:F24"/>
    <mergeCell ref="G22:G24"/>
    <mergeCell ref="H22:H24"/>
    <mergeCell ref="Q22:Q24"/>
    <mergeCell ref="R22:R24"/>
    <mergeCell ref="S22:S24"/>
    <mergeCell ref="A17:A20"/>
    <mergeCell ref="U25:U27"/>
    <mergeCell ref="V25:V27"/>
    <mergeCell ref="W25:W27"/>
    <mergeCell ref="X25:X27"/>
    <mergeCell ref="Y25:Y27"/>
    <mergeCell ref="S25:S27"/>
    <mergeCell ref="T25:T27"/>
    <mergeCell ref="A28:A30"/>
    <mergeCell ref="B28:B30"/>
    <mergeCell ref="C28:C30"/>
    <mergeCell ref="D28:D30"/>
    <mergeCell ref="E28:E30"/>
    <mergeCell ref="G25:G27"/>
    <mergeCell ref="H25:H27"/>
    <mergeCell ref="Q25:Q27"/>
    <mergeCell ref="R25:R27"/>
    <mergeCell ref="A25:A27"/>
    <mergeCell ref="B25:B27"/>
    <mergeCell ref="C25:C27"/>
    <mergeCell ref="D25:D27"/>
    <mergeCell ref="E25:E27"/>
    <mergeCell ref="F25:F27"/>
    <mergeCell ref="T28:T30"/>
    <mergeCell ref="U28:U30"/>
    <mergeCell ref="V28:V30"/>
    <mergeCell ref="W28:W30"/>
    <mergeCell ref="X28:X30"/>
    <mergeCell ref="Y28:Y30"/>
    <mergeCell ref="F28:F30"/>
    <mergeCell ref="G28:G30"/>
    <mergeCell ref="H28:H30"/>
    <mergeCell ref="Q28:Q30"/>
    <mergeCell ref="R28:R30"/>
    <mergeCell ref="S28:S30"/>
    <mergeCell ref="W32:W34"/>
    <mergeCell ref="A31:Y31"/>
    <mergeCell ref="A32:A34"/>
    <mergeCell ref="B32:B34"/>
    <mergeCell ref="C32:C34"/>
    <mergeCell ref="D32:D34"/>
    <mergeCell ref="E32:E34"/>
    <mergeCell ref="F32:F34"/>
    <mergeCell ref="G32:G34"/>
    <mergeCell ref="H32:H34"/>
    <mergeCell ref="Q32:Q34"/>
    <mergeCell ref="A56:B59"/>
    <mergeCell ref="C56:C59"/>
    <mergeCell ref="D56:D59"/>
    <mergeCell ref="E56:E59"/>
    <mergeCell ref="F56:F59"/>
    <mergeCell ref="G56:G59"/>
    <mergeCell ref="H56:H59"/>
    <mergeCell ref="Q35:Q37"/>
    <mergeCell ref="R35:R37"/>
    <mergeCell ref="A35:A37"/>
    <mergeCell ref="B35:B37"/>
    <mergeCell ref="C35:C37"/>
    <mergeCell ref="D35:D37"/>
    <mergeCell ref="E35:E37"/>
    <mergeCell ref="F35:F37"/>
    <mergeCell ref="G35:G37"/>
    <mergeCell ref="H35:H37"/>
    <mergeCell ref="B38:B40"/>
    <mergeCell ref="A38:A40"/>
    <mergeCell ref="C38:C40"/>
    <mergeCell ref="D38:D40"/>
    <mergeCell ref="E38:E40"/>
    <mergeCell ref="F38:F40"/>
    <mergeCell ref="G38:G40"/>
    <mergeCell ref="W56:W59"/>
    <mergeCell ref="X56:X59"/>
    <mergeCell ref="Y56:Y59"/>
    <mergeCell ref="Q14:Q16"/>
    <mergeCell ref="Q56:Q59"/>
    <mergeCell ref="R56:R59"/>
    <mergeCell ref="S56:S59"/>
    <mergeCell ref="T56:T59"/>
    <mergeCell ref="U56:U59"/>
    <mergeCell ref="V56:V59"/>
    <mergeCell ref="W35:W37"/>
    <mergeCell ref="X35:X37"/>
    <mergeCell ref="Y35:Y37"/>
    <mergeCell ref="S35:S37"/>
    <mergeCell ref="T35:T37"/>
    <mergeCell ref="U35:U37"/>
    <mergeCell ref="V35:V37"/>
    <mergeCell ref="X32:X34"/>
    <mergeCell ref="Y32:Y34"/>
    <mergeCell ref="R32:R34"/>
    <mergeCell ref="S32:S34"/>
    <mergeCell ref="T32:T34"/>
    <mergeCell ref="U32:U34"/>
    <mergeCell ref="V32:V34"/>
    <mergeCell ref="A53:A55"/>
    <mergeCell ref="B53:B55"/>
    <mergeCell ref="C53:C55"/>
    <mergeCell ref="D53:D55"/>
    <mergeCell ref="E53:E55"/>
    <mergeCell ref="F53:F55"/>
    <mergeCell ref="G53:G55"/>
    <mergeCell ref="H53:H55"/>
    <mergeCell ref="Y38:Y40"/>
    <mergeCell ref="H38:H40"/>
    <mergeCell ref="Q38:Q40"/>
    <mergeCell ref="R38:R40"/>
    <mergeCell ref="S38:S40"/>
    <mergeCell ref="T38:T40"/>
    <mergeCell ref="U38:U40"/>
    <mergeCell ref="V38:V40"/>
    <mergeCell ref="W38:W40"/>
    <mergeCell ref="X38:X40"/>
    <mergeCell ref="S41:S43"/>
    <mergeCell ref="T41:T43"/>
    <mergeCell ref="U41:U43"/>
    <mergeCell ref="V41:V43"/>
    <mergeCell ref="W41:W43"/>
    <mergeCell ref="X41:X43"/>
  </mergeCells>
  <printOptions horizontalCentered="1"/>
  <pageMargins left="0.31496062992125984" right="0.31496062992125984" top="0.35433070866141736" bottom="0.19685039370078741" header="0.31496062992125984" footer="0.31496062992125984"/>
  <pageSetup paperSize="9" scale="3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4"/>
  <sheetViews>
    <sheetView zoomScale="70" zoomScaleNormal="70" workbookViewId="0">
      <selection sqref="A1:XFD1048576"/>
    </sheetView>
  </sheetViews>
  <sheetFormatPr defaultColWidth="9.109375" defaultRowHeight="14.4" x14ac:dyDescent="0.3"/>
  <cols>
    <col min="1" max="1" width="9.109375" style="11"/>
    <col min="2" max="2" width="32.5546875" style="11" customWidth="1"/>
    <col min="3" max="4" width="8.33203125" style="11" customWidth="1"/>
    <col min="5" max="5" width="20.6640625" style="11" customWidth="1"/>
    <col min="6" max="6" width="7.6640625" style="11" customWidth="1"/>
    <col min="7" max="7" width="10.44140625" style="11" customWidth="1"/>
    <col min="8" max="8" width="12.33203125" style="11" customWidth="1"/>
    <col min="9" max="9" width="13.44140625" style="11" customWidth="1"/>
    <col min="10" max="10" width="13.109375" style="11" bestFit="1" customWidth="1"/>
    <col min="11" max="11" width="11.33203125" style="11" bestFit="1" customWidth="1"/>
    <col min="12" max="13" width="12.44140625" style="11" customWidth="1"/>
    <col min="14" max="14" width="11.88671875" style="11" customWidth="1"/>
    <col min="15" max="16" width="11.5546875" style="11" customWidth="1"/>
    <col min="17" max="17" width="28.5546875" style="11" customWidth="1"/>
    <col min="18" max="16384" width="9.109375" style="11"/>
  </cols>
  <sheetData>
    <row r="1" spans="1:25" x14ac:dyDescent="0.3">
      <c r="M1" s="19"/>
      <c r="T1" s="137" t="s">
        <v>50</v>
      </c>
      <c r="U1" s="137"/>
      <c r="V1" s="137"/>
      <c r="W1" s="137"/>
      <c r="X1" s="137"/>
      <c r="Y1" s="137"/>
    </row>
    <row r="2" spans="1:25" ht="30" customHeight="1" x14ac:dyDescent="0.3">
      <c r="M2" s="19"/>
      <c r="T2" s="137"/>
      <c r="U2" s="137"/>
      <c r="V2" s="137"/>
      <c r="W2" s="137"/>
      <c r="X2" s="137"/>
      <c r="Y2" s="137"/>
    </row>
    <row r="3" spans="1:25" ht="33" customHeight="1" x14ac:dyDescent="0.3">
      <c r="M3" s="19"/>
      <c r="T3" s="137"/>
      <c r="U3" s="137"/>
      <c r="V3" s="137"/>
      <c r="W3" s="137"/>
      <c r="X3" s="137"/>
      <c r="Y3" s="137"/>
    </row>
    <row r="4" spans="1:25" ht="37.5" customHeight="1" x14ac:dyDescent="0.3">
      <c r="M4" s="19"/>
      <c r="T4" s="137"/>
      <c r="U4" s="137"/>
      <c r="V4" s="137"/>
      <c r="W4" s="137"/>
      <c r="X4" s="137"/>
      <c r="Y4" s="137"/>
    </row>
    <row r="5" spans="1:25" x14ac:dyDescent="0.3">
      <c r="A5" s="138" t="s">
        <v>51</v>
      </c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138"/>
      <c r="V5" s="138"/>
      <c r="W5" s="138"/>
      <c r="X5" s="138"/>
      <c r="Y5" s="138"/>
    </row>
    <row r="6" spans="1:25" x14ac:dyDescent="0.3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1"/>
      <c r="N6" s="20"/>
      <c r="O6" s="20"/>
      <c r="P6" s="20"/>
      <c r="Q6" s="20"/>
      <c r="R6" s="20"/>
      <c r="S6" s="20"/>
      <c r="T6" s="20"/>
      <c r="U6" s="20"/>
      <c r="V6" s="21"/>
      <c r="W6" s="20"/>
      <c r="X6" s="20"/>
      <c r="Y6" s="43" t="s">
        <v>52</v>
      </c>
    </row>
    <row r="7" spans="1:25" x14ac:dyDescent="0.3">
      <c r="A7" s="68" t="s">
        <v>0</v>
      </c>
      <c r="B7" s="68" t="s">
        <v>22</v>
      </c>
      <c r="C7" s="70" t="s">
        <v>23</v>
      </c>
      <c r="D7" s="70"/>
      <c r="E7" s="76" t="s">
        <v>151</v>
      </c>
      <c r="F7" s="68" t="s">
        <v>9</v>
      </c>
      <c r="G7" s="68"/>
      <c r="H7" s="68"/>
      <c r="I7" s="68"/>
      <c r="J7" s="68"/>
      <c r="K7" s="68"/>
      <c r="L7" s="68"/>
      <c r="M7" s="68"/>
      <c r="N7" s="68"/>
      <c r="O7" s="68"/>
      <c r="P7" s="68"/>
      <c r="Q7" s="68" t="s">
        <v>8</v>
      </c>
      <c r="R7" s="68"/>
      <c r="S7" s="68"/>
      <c r="T7" s="68"/>
      <c r="U7" s="68"/>
      <c r="V7" s="68"/>
      <c r="W7" s="68"/>
      <c r="X7" s="68"/>
      <c r="Y7" s="68"/>
    </row>
    <row r="8" spans="1:25" x14ac:dyDescent="0.3">
      <c r="A8" s="68"/>
      <c r="B8" s="68"/>
      <c r="C8" s="70"/>
      <c r="D8" s="70"/>
      <c r="E8" s="76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 t="s">
        <v>18</v>
      </c>
      <c r="R8" s="139" t="s">
        <v>19</v>
      </c>
      <c r="S8" s="68" t="s">
        <v>20</v>
      </c>
      <c r="T8" s="68"/>
      <c r="U8" s="68"/>
      <c r="V8" s="68"/>
      <c r="W8" s="68"/>
      <c r="X8" s="68"/>
      <c r="Y8" s="68"/>
    </row>
    <row r="9" spans="1:25" x14ac:dyDescent="0.3">
      <c r="A9" s="68"/>
      <c r="B9" s="68"/>
      <c r="C9" s="70"/>
      <c r="D9" s="70"/>
      <c r="E9" s="76"/>
      <c r="F9" s="90" t="s">
        <v>11</v>
      </c>
      <c r="G9" s="135"/>
      <c r="H9" s="136"/>
      <c r="I9" s="70" t="s">
        <v>16</v>
      </c>
      <c r="J9" s="68" t="s">
        <v>17</v>
      </c>
      <c r="K9" s="68" t="s">
        <v>5</v>
      </c>
      <c r="L9" s="68"/>
      <c r="M9" s="68"/>
      <c r="N9" s="68"/>
      <c r="O9" s="68"/>
      <c r="P9" s="68"/>
      <c r="Q9" s="68"/>
      <c r="R9" s="139"/>
      <c r="S9" s="68" t="s">
        <v>17</v>
      </c>
      <c r="T9" s="68" t="s">
        <v>6</v>
      </c>
      <c r="U9" s="68"/>
      <c r="V9" s="68"/>
      <c r="W9" s="68"/>
      <c r="X9" s="68"/>
      <c r="Y9" s="68"/>
    </row>
    <row r="10" spans="1:25" ht="82.8" x14ac:dyDescent="0.3">
      <c r="A10" s="68"/>
      <c r="B10" s="68"/>
      <c r="C10" s="41" t="s">
        <v>1</v>
      </c>
      <c r="D10" s="41" t="s">
        <v>2</v>
      </c>
      <c r="E10" s="76"/>
      <c r="F10" s="37" t="s">
        <v>12</v>
      </c>
      <c r="G10" s="37" t="s">
        <v>13</v>
      </c>
      <c r="H10" s="37" t="s">
        <v>21</v>
      </c>
      <c r="I10" s="70"/>
      <c r="J10" s="68"/>
      <c r="K10" s="41" t="s">
        <v>10</v>
      </c>
      <c r="L10" s="41" t="s">
        <v>14</v>
      </c>
      <c r="M10" s="55" t="s">
        <v>24</v>
      </c>
      <c r="N10" s="41" t="s">
        <v>25</v>
      </c>
      <c r="O10" s="41" t="s">
        <v>26</v>
      </c>
      <c r="P10" s="41" t="s">
        <v>27</v>
      </c>
      <c r="Q10" s="68"/>
      <c r="R10" s="139"/>
      <c r="S10" s="68"/>
      <c r="T10" s="41" t="s">
        <v>10</v>
      </c>
      <c r="U10" s="41" t="s">
        <v>14</v>
      </c>
      <c r="V10" s="55" t="s">
        <v>24</v>
      </c>
      <c r="W10" s="41" t="s">
        <v>25</v>
      </c>
      <c r="X10" s="41" t="s">
        <v>26</v>
      </c>
      <c r="Y10" s="41" t="s">
        <v>27</v>
      </c>
    </row>
    <row r="11" spans="1:25" x14ac:dyDescent="0.3">
      <c r="A11" s="18">
        <v>1</v>
      </c>
      <c r="B11" s="18">
        <v>2</v>
      </c>
      <c r="C11" s="18">
        <v>3</v>
      </c>
      <c r="D11" s="18">
        <v>4</v>
      </c>
      <c r="E11" s="18">
        <v>5</v>
      </c>
      <c r="F11" s="18">
        <v>6</v>
      </c>
      <c r="G11" s="18">
        <v>7</v>
      </c>
      <c r="H11" s="18">
        <v>8</v>
      </c>
      <c r="I11" s="18">
        <v>9</v>
      </c>
      <c r="J11" s="18">
        <v>10</v>
      </c>
      <c r="K11" s="18">
        <v>11</v>
      </c>
      <c r="L11" s="18">
        <v>12</v>
      </c>
      <c r="M11" s="18">
        <v>13</v>
      </c>
      <c r="N11" s="18">
        <v>14</v>
      </c>
      <c r="O11" s="18">
        <v>15</v>
      </c>
      <c r="P11" s="18">
        <v>16</v>
      </c>
      <c r="Q11" s="18">
        <v>17</v>
      </c>
      <c r="R11" s="18">
        <v>18</v>
      </c>
      <c r="S11" s="18">
        <v>19</v>
      </c>
      <c r="T11" s="18">
        <v>20</v>
      </c>
      <c r="U11" s="18">
        <v>21</v>
      </c>
      <c r="V11" s="18">
        <v>22</v>
      </c>
      <c r="W11" s="18">
        <v>23</v>
      </c>
      <c r="X11" s="18">
        <v>24</v>
      </c>
      <c r="Y11" s="18">
        <v>25</v>
      </c>
    </row>
    <row r="12" spans="1:25" x14ac:dyDescent="0.3">
      <c r="A12" s="162" t="s">
        <v>53</v>
      </c>
      <c r="B12" s="162"/>
      <c r="C12" s="162"/>
      <c r="D12" s="162"/>
      <c r="E12" s="162"/>
      <c r="F12" s="162"/>
      <c r="G12" s="162"/>
      <c r="H12" s="162"/>
      <c r="I12" s="162"/>
      <c r="J12" s="162"/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2"/>
      <c r="V12" s="162"/>
      <c r="W12" s="162"/>
      <c r="X12" s="162"/>
      <c r="Y12" s="162"/>
    </row>
    <row r="13" spans="1:25" x14ac:dyDescent="0.3">
      <c r="A13" s="163" t="s">
        <v>54</v>
      </c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</row>
    <row r="14" spans="1:25" ht="34.5" customHeight="1" x14ac:dyDescent="0.3">
      <c r="A14" s="113">
        <v>1</v>
      </c>
      <c r="B14" s="116" t="s">
        <v>55</v>
      </c>
      <c r="C14" s="129">
        <v>2020</v>
      </c>
      <c r="D14" s="129">
        <v>2025</v>
      </c>
      <c r="E14" s="97" t="s">
        <v>30</v>
      </c>
      <c r="F14" s="113" t="s">
        <v>4</v>
      </c>
      <c r="G14" s="113" t="s">
        <v>4</v>
      </c>
      <c r="H14" s="155"/>
      <c r="I14" s="1" t="s">
        <v>3</v>
      </c>
      <c r="J14" s="6">
        <f>J15+J16</f>
        <v>4980120.9800000004</v>
      </c>
      <c r="K14" s="6">
        <f t="shared" ref="K14:P15" si="0">K17+K20+K23+K26+K29+K32</f>
        <v>960323.1</v>
      </c>
      <c r="L14" s="6">
        <f t="shared" si="0"/>
        <v>1308240.7200000002</v>
      </c>
      <c r="M14" s="6">
        <f t="shared" si="0"/>
        <v>1419849.72</v>
      </c>
      <c r="N14" s="6">
        <f t="shared" si="0"/>
        <v>535822.66</v>
      </c>
      <c r="O14" s="6">
        <f t="shared" si="0"/>
        <v>565962.27</v>
      </c>
      <c r="P14" s="6">
        <f t="shared" si="0"/>
        <v>189922.51</v>
      </c>
      <c r="Q14" s="155"/>
      <c r="R14" s="155"/>
      <c r="S14" s="155"/>
      <c r="T14" s="155"/>
      <c r="U14" s="155"/>
      <c r="V14" s="155"/>
      <c r="W14" s="155"/>
      <c r="X14" s="155"/>
      <c r="Y14" s="155"/>
    </row>
    <row r="15" spans="1:25" ht="42.75" customHeight="1" x14ac:dyDescent="0.3">
      <c r="A15" s="164"/>
      <c r="B15" s="59"/>
      <c r="C15" s="130"/>
      <c r="D15" s="130"/>
      <c r="E15" s="98"/>
      <c r="F15" s="62"/>
      <c r="G15" s="62"/>
      <c r="H15" s="156"/>
      <c r="I15" s="1" t="s">
        <v>28</v>
      </c>
      <c r="J15" s="6">
        <f>J18+J21+J24+J27+J30+J33</f>
        <v>0</v>
      </c>
      <c r="K15" s="6">
        <f t="shared" si="0"/>
        <v>0</v>
      </c>
      <c r="L15" s="6">
        <f t="shared" si="0"/>
        <v>0</v>
      </c>
      <c r="M15" s="6">
        <f t="shared" si="0"/>
        <v>0</v>
      </c>
      <c r="N15" s="6">
        <f t="shared" si="0"/>
        <v>0</v>
      </c>
      <c r="O15" s="6">
        <f t="shared" si="0"/>
        <v>0</v>
      </c>
      <c r="P15" s="6">
        <f t="shared" si="0"/>
        <v>0</v>
      </c>
      <c r="Q15" s="156"/>
      <c r="R15" s="156"/>
      <c r="S15" s="156"/>
      <c r="T15" s="156"/>
      <c r="U15" s="156"/>
      <c r="V15" s="156"/>
      <c r="W15" s="156"/>
      <c r="X15" s="156"/>
      <c r="Y15" s="156"/>
    </row>
    <row r="16" spans="1:25" ht="37.5" customHeight="1" x14ac:dyDescent="0.3">
      <c r="A16" s="165"/>
      <c r="B16" s="60"/>
      <c r="C16" s="131"/>
      <c r="D16" s="131"/>
      <c r="E16" s="99"/>
      <c r="F16" s="63"/>
      <c r="G16" s="63"/>
      <c r="H16" s="157"/>
      <c r="I16" s="2" t="s">
        <v>29</v>
      </c>
      <c r="J16" s="6">
        <f>J19+J22+J25+J28+J31+J34</f>
        <v>4980120.9800000004</v>
      </c>
      <c r="K16" s="6">
        <f>K19+K22+K25+K28+K31+K34</f>
        <v>960323.1</v>
      </c>
      <c r="L16" s="6">
        <f>L19+L22+L25+L28+L31+L34</f>
        <v>1308240.7200000002</v>
      </c>
      <c r="M16" s="6">
        <f>M19+M22+M25+M28+M31+M33</f>
        <v>1418849.72</v>
      </c>
      <c r="N16" s="6">
        <f>N19+N22+N25+N28+N31+N34</f>
        <v>535822.66</v>
      </c>
      <c r="O16" s="6">
        <f>O19+O22+O25+O28+O31+O34</f>
        <v>565962.27</v>
      </c>
      <c r="P16" s="6">
        <f>P19+P22+P25+P28+P31+P34</f>
        <v>189922.51</v>
      </c>
      <c r="Q16" s="157"/>
      <c r="R16" s="157"/>
      <c r="S16" s="157"/>
      <c r="T16" s="157"/>
      <c r="U16" s="157"/>
      <c r="V16" s="157"/>
      <c r="W16" s="157"/>
      <c r="X16" s="157"/>
      <c r="Y16" s="157"/>
    </row>
    <row r="17" spans="1:25" ht="34.5" customHeight="1" x14ac:dyDescent="0.3">
      <c r="A17" s="159" t="s">
        <v>56</v>
      </c>
      <c r="B17" s="97" t="s">
        <v>57</v>
      </c>
      <c r="C17" s="129">
        <v>2020</v>
      </c>
      <c r="D17" s="129">
        <v>2025</v>
      </c>
      <c r="E17" s="97" t="s">
        <v>30</v>
      </c>
      <c r="F17" s="159" t="s">
        <v>58</v>
      </c>
      <c r="G17" s="159" t="s">
        <v>59</v>
      </c>
      <c r="H17" s="159" t="s">
        <v>153</v>
      </c>
      <c r="I17" s="1" t="s">
        <v>3</v>
      </c>
      <c r="J17" s="6">
        <f t="shared" ref="J17:P17" si="1">J18+J19</f>
        <v>1773677.9500000002</v>
      </c>
      <c r="K17" s="6">
        <f t="shared" si="1"/>
        <v>241309.1</v>
      </c>
      <c r="L17" s="6">
        <f t="shared" si="1"/>
        <v>352831.59</v>
      </c>
      <c r="M17" s="6">
        <f t="shared" si="1"/>
        <v>293559.15999999997</v>
      </c>
      <c r="N17" s="6">
        <f t="shared" si="1"/>
        <v>340855.59</v>
      </c>
      <c r="O17" s="6">
        <f t="shared" si="1"/>
        <v>360000</v>
      </c>
      <c r="P17" s="6">
        <f t="shared" si="1"/>
        <v>185122.51</v>
      </c>
      <c r="Q17" s="58" t="s">
        <v>60</v>
      </c>
      <c r="R17" s="129" t="s">
        <v>133</v>
      </c>
      <c r="S17" s="129"/>
      <c r="T17" s="129"/>
      <c r="U17" s="129"/>
      <c r="V17" s="129"/>
      <c r="W17" s="129"/>
      <c r="X17" s="129"/>
      <c r="Y17" s="129"/>
    </row>
    <row r="18" spans="1:25" ht="36.75" customHeight="1" x14ac:dyDescent="0.3">
      <c r="A18" s="160"/>
      <c r="B18" s="98"/>
      <c r="C18" s="130"/>
      <c r="D18" s="130"/>
      <c r="E18" s="98"/>
      <c r="F18" s="160"/>
      <c r="G18" s="160"/>
      <c r="H18" s="160"/>
      <c r="I18" s="1" t="s">
        <v>28</v>
      </c>
      <c r="J18" s="6">
        <f>K18+L18+M18+N18+O18+P18</f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7"/>
      <c r="R18" s="130"/>
      <c r="S18" s="130"/>
      <c r="T18" s="130"/>
      <c r="U18" s="130"/>
      <c r="V18" s="130"/>
      <c r="W18" s="130"/>
      <c r="X18" s="130"/>
      <c r="Y18" s="130"/>
    </row>
    <row r="19" spans="1:25" ht="36.75" customHeight="1" x14ac:dyDescent="0.3">
      <c r="A19" s="161"/>
      <c r="B19" s="98"/>
      <c r="C19" s="131"/>
      <c r="D19" s="131"/>
      <c r="E19" s="99"/>
      <c r="F19" s="161"/>
      <c r="G19" s="161"/>
      <c r="H19" s="161"/>
      <c r="I19" s="2" t="s">
        <v>29</v>
      </c>
      <c r="J19" s="6">
        <f>K19+L19+M19+N19+O19+P19</f>
        <v>1773677.9500000002</v>
      </c>
      <c r="K19" s="6">
        <v>241309.1</v>
      </c>
      <c r="L19" s="6">
        <v>352831.59</v>
      </c>
      <c r="M19" s="6">
        <v>293559.15999999997</v>
      </c>
      <c r="N19" s="6">
        <v>340855.59</v>
      </c>
      <c r="O19" s="6">
        <v>360000</v>
      </c>
      <c r="P19" s="6">
        <v>185122.51</v>
      </c>
      <c r="Q19" s="95"/>
      <c r="R19" s="63"/>
      <c r="S19" s="63"/>
      <c r="T19" s="63"/>
      <c r="U19" s="63"/>
      <c r="V19" s="63"/>
      <c r="W19" s="63"/>
      <c r="X19" s="63"/>
      <c r="Y19" s="63"/>
    </row>
    <row r="20" spans="1:25" ht="34.5" customHeight="1" x14ac:dyDescent="0.3">
      <c r="A20" s="158" t="s">
        <v>61</v>
      </c>
      <c r="B20" s="97" t="s">
        <v>62</v>
      </c>
      <c r="C20" s="158">
        <v>2020</v>
      </c>
      <c r="D20" s="158">
        <v>2025</v>
      </c>
      <c r="E20" s="97" t="s">
        <v>30</v>
      </c>
      <c r="F20" s="152" t="s">
        <v>58</v>
      </c>
      <c r="G20" s="152" t="s">
        <v>59</v>
      </c>
      <c r="H20" s="152" t="s">
        <v>153</v>
      </c>
      <c r="I20" s="1" t="s">
        <v>3</v>
      </c>
      <c r="J20" s="6">
        <f t="shared" ref="J20:P20" si="2">J21+J22</f>
        <v>1040959.48</v>
      </c>
      <c r="K20" s="6">
        <f t="shared" si="2"/>
        <v>262727</v>
      </c>
      <c r="L20" s="6">
        <f t="shared" si="2"/>
        <v>291749.3</v>
      </c>
      <c r="M20" s="6">
        <f t="shared" si="2"/>
        <v>216139.84</v>
      </c>
      <c r="N20" s="6">
        <f t="shared" si="2"/>
        <v>146381.07</v>
      </c>
      <c r="O20" s="6">
        <f t="shared" si="2"/>
        <v>123962.27</v>
      </c>
      <c r="P20" s="6">
        <f t="shared" si="2"/>
        <v>0</v>
      </c>
      <c r="Q20" s="58" t="s">
        <v>60</v>
      </c>
      <c r="R20" s="129" t="s">
        <v>133</v>
      </c>
      <c r="S20" s="129"/>
      <c r="T20" s="129"/>
      <c r="U20" s="129"/>
      <c r="V20" s="129"/>
      <c r="W20" s="129"/>
      <c r="X20" s="129"/>
      <c r="Y20" s="129"/>
    </row>
    <row r="21" spans="1:25" ht="33" customHeight="1" x14ac:dyDescent="0.3">
      <c r="A21" s="158"/>
      <c r="B21" s="98"/>
      <c r="C21" s="158"/>
      <c r="D21" s="158"/>
      <c r="E21" s="98"/>
      <c r="F21" s="153"/>
      <c r="G21" s="153"/>
      <c r="H21" s="153"/>
      <c r="I21" s="1" t="s">
        <v>28</v>
      </c>
      <c r="J21" s="6">
        <f>K21+L21+M21+N21+O21+P21</f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7"/>
      <c r="R21" s="130"/>
      <c r="S21" s="130"/>
      <c r="T21" s="130"/>
      <c r="U21" s="130"/>
      <c r="V21" s="130"/>
      <c r="W21" s="130"/>
      <c r="X21" s="130"/>
      <c r="Y21" s="130"/>
    </row>
    <row r="22" spans="1:25" ht="40.5" customHeight="1" x14ac:dyDescent="0.3">
      <c r="A22" s="158"/>
      <c r="B22" s="99"/>
      <c r="C22" s="158"/>
      <c r="D22" s="158"/>
      <c r="E22" s="99"/>
      <c r="F22" s="154"/>
      <c r="G22" s="154"/>
      <c r="H22" s="154"/>
      <c r="I22" s="1" t="s">
        <v>29</v>
      </c>
      <c r="J22" s="6">
        <f>K22+L22+M22+N22+O22+P22</f>
        <v>1040959.48</v>
      </c>
      <c r="K22" s="6">
        <v>262727</v>
      </c>
      <c r="L22" s="6">
        <v>291749.3</v>
      </c>
      <c r="M22" s="6">
        <v>216139.84</v>
      </c>
      <c r="N22" s="6">
        <v>146381.07</v>
      </c>
      <c r="O22" s="6">
        <v>123962.27</v>
      </c>
      <c r="P22" s="6">
        <v>0</v>
      </c>
      <c r="Q22" s="95"/>
      <c r="R22" s="131"/>
      <c r="S22" s="131"/>
      <c r="T22" s="131"/>
      <c r="U22" s="131"/>
      <c r="V22" s="131"/>
      <c r="W22" s="131"/>
      <c r="X22" s="131"/>
      <c r="Y22" s="131"/>
    </row>
    <row r="23" spans="1:25" ht="43.5" customHeight="1" x14ac:dyDescent="0.3">
      <c r="A23" s="158" t="s">
        <v>63</v>
      </c>
      <c r="B23" s="97" t="s">
        <v>64</v>
      </c>
      <c r="C23" s="158">
        <v>2020</v>
      </c>
      <c r="D23" s="158">
        <v>2025</v>
      </c>
      <c r="E23" s="97" t="s">
        <v>30</v>
      </c>
      <c r="F23" s="152" t="s">
        <v>58</v>
      </c>
      <c r="G23" s="152" t="s">
        <v>59</v>
      </c>
      <c r="H23" s="152" t="s">
        <v>153</v>
      </c>
      <c r="I23" s="1" t="s">
        <v>3</v>
      </c>
      <c r="J23" s="6">
        <f t="shared" ref="J23:P23" si="3">J24+J25</f>
        <v>2005445.72</v>
      </c>
      <c r="K23" s="6">
        <f t="shared" si="3"/>
        <v>455287</v>
      </c>
      <c r="L23" s="6">
        <f t="shared" si="3"/>
        <v>597862</v>
      </c>
      <c r="M23" s="6">
        <f t="shared" si="3"/>
        <v>827910.72</v>
      </c>
      <c r="N23" s="6">
        <f t="shared" si="3"/>
        <v>47586</v>
      </c>
      <c r="O23" s="6">
        <f t="shared" si="3"/>
        <v>73000</v>
      </c>
      <c r="P23" s="6">
        <f t="shared" si="3"/>
        <v>3800</v>
      </c>
      <c r="Q23" s="58" t="s">
        <v>60</v>
      </c>
      <c r="R23" s="129" t="s">
        <v>133</v>
      </c>
      <c r="S23" s="129"/>
      <c r="T23" s="129"/>
      <c r="U23" s="129"/>
      <c r="V23" s="129"/>
      <c r="W23" s="129"/>
      <c r="X23" s="129"/>
      <c r="Y23" s="129"/>
    </row>
    <row r="24" spans="1:25" ht="49.5" customHeight="1" x14ac:dyDescent="0.3">
      <c r="A24" s="158"/>
      <c r="B24" s="98"/>
      <c r="C24" s="158"/>
      <c r="D24" s="158"/>
      <c r="E24" s="98"/>
      <c r="F24" s="153"/>
      <c r="G24" s="153"/>
      <c r="H24" s="153"/>
      <c r="I24" s="1" t="s">
        <v>28</v>
      </c>
      <c r="J24" s="6">
        <f>K24+L24+M24+N24+O24+P24</f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7"/>
      <c r="R24" s="130"/>
      <c r="S24" s="130"/>
      <c r="T24" s="130"/>
      <c r="U24" s="130"/>
      <c r="V24" s="130"/>
      <c r="W24" s="130"/>
      <c r="X24" s="130"/>
      <c r="Y24" s="130"/>
    </row>
    <row r="25" spans="1:25" ht="41.25" customHeight="1" x14ac:dyDescent="0.3">
      <c r="A25" s="158"/>
      <c r="B25" s="99"/>
      <c r="C25" s="158"/>
      <c r="D25" s="158"/>
      <c r="E25" s="99"/>
      <c r="F25" s="154"/>
      <c r="G25" s="154"/>
      <c r="H25" s="154"/>
      <c r="I25" s="1" t="s">
        <v>29</v>
      </c>
      <c r="J25" s="6">
        <f>K25+L25+M25+N25+O25+P25</f>
        <v>2005445.72</v>
      </c>
      <c r="K25" s="6">
        <v>455287</v>
      </c>
      <c r="L25" s="6">
        <v>597862</v>
      </c>
      <c r="M25" s="6">
        <v>827910.72</v>
      </c>
      <c r="N25" s="6">
        <v>47586</v>
      </c>
      <c r="O25" s="6">
        <v>73000</v>
      </c>
      <c r="P25" s="6">
        <v>3800</v>
      </c>
      <c r="Q25" s="95"/>
      <c r="R25" s="131"/>
      <c r="S25" s="131"/>
      <c r="T25" s="131"/>
      <c r="U25" s="131"/>
      <c r="V25" s="131"/>
      <c r="W25" s="131"/>
      <c r="X25" s="131"/>
      <c r="Y25" s="131"/>
    </row>
    <row r="26" spans="1:25" ht="34.5" customHeight="1" x14ac:dyDescent="0.3">
      <c r="A26" s="64" t="s">
        <v>65</v>
      </c>
      <c r="B26" s="58" t="s">
        <v>66</v>
      </c>
      <c r="C26" s="61">
        <v>2020</v>
      </c>
      <c r="D26" s="61">
        <v>2025</v>
      </c>
      <c r="E26" s="97" t="s">
        <v>30</v>
      </c>
      <c r="F26" s="101" t="s">
        <v>58</v>
      </c>
      <c r="G26" s="101" t="s">
        <v>59</v>
      </c>
      <c r="H26" s="101" t="s">
        <v>153</v>
      </c>
      <c r="I26" s="4" t="s">
        <v>3</v>
      </c>
      <c r="J26" s="6">
        <f t="shared" ref="J26:P26" si="4">J27+J28</f>
        <v>144112.83000000002</v>
      </c>
      <c r="K26" s="9">
        <f t="shared" si="4"/>
        <v>0</v>
      </c>
      <c r="L26" s="9">
        <f t="shared" si="4"/>
        <v>54872.83</v>
      </c>
      <c r="M26" s="9">
        <f t="shared" si="4"/>
        <v>81240</v>
      </c>
      <c r="N26" s="9">
        <f t="shared" si="4"/>
        <v>0</v>
      </c>
      <c r="O26" s="9">
        <f t="shared" si="4"/>
        <v>8000</v>
      </c>
      <c r="P26" s="9">
        <f t="shared" si="4"/>
        <v>0</v>
      </c>
      <c r="Q26" s="58" t="s">
        <v>60</v>
      </c>
      <c r="R26" s="61" t="s">
        <v>133</v>
      </c>
      <c r="S26" s="61"/>
      <c r="T26" s="61"/>
      <c r="U26" s="61"/>
      <c r="V26" s="102"/>
      <c r="W26" s="61"/>
      <c r="X26" s="61"/>
      <c r="Y26" s="61"/>
    </row>
    <row r="27" spans="1:25" ht="40.5" customHeight="1" x14ac:dyDescent="0.3">
      <c r="A27" s="65"/>
      <c r="B27" s="67"/>
      <c r="C27" s="66"/>
      <c r="D27" s="66"/>
      <c r="E27" s="98"/>
      <c r="F27" s="120"/>
      <c r="G27" s="120"/>
      <c r="H27" s="120"/>
      <c r="I27" s="4" t="s">
        <v>28</v>
      </c>
      <c r="J27" s="6">
        <f>K27+L27+M27+N27+O27+P27</f>
        <v>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9">
        <v>0</v>
      </c>
      <c r="Q27" s="67"/>
      <c r="R27" s="66"/>
      <c r="S27" s="66"/>
      <c r="T27" s="66"/>
      <c r="U27" s="66"/>
      <c r="V27" s="103"/>
      <c r="W27" s="66"/>
      <c r="X27" s="66"/>
      <c r="Y27" s="66"/>
    </row>
    <row r="28" spans="1:25" ht="38.25" customHeight="1" x14ac:dyDescent="0.3">
      <c r="A28" s="119"/>
      <c r="B28" s="95"/>
      <c r="C28" s="69"/>
      <c r="D28" s="69"/>
      <c r="E28" s="99"/>
      <c r="F28" s="121"/>
      <c r="G28" s="121"/>
      <c r="H28" s="121"/>
      <c r="I28" s="4" t="s">
        <v>29</v>
      </c>
      <c r="J28" s="6">
        <f>K28+L28+M28+N28+O28+P28</f>
        <v>144112.83000000002</v>
      </c>
      <c r="K28" s="9">
        <v>0</v>
      </c>
      <c r="L28" s="9">
        <v>54872.83</v>
      </c>
      <c r="M28" s="9">
        <v>81240</v>
      </c>
      <c r="N28" s="9">
        <v>0</v>
      </c>
      <c r="O28" s="9">
        <v>8000</v>
      </c>
      <c r="P28" s="9">
        <v>0</v>
      </c>
      <c r="Q28" s="95"/>
      <c r="R28" s="69"/>
      <c r="S28" s="69"/>
      <c r="T28" s="69"/>
      <c r="U28" s="69"/>
      <c r="V28" s="104"/>
      <c r="W28" s="69"/>
      <c r="X28" s="69"/>
      <c r="Y28" s="69"/>
    </row>
    <row r="29" spans="1:25" ht="35.25" customHeight="1" x14ac:dyDescent="0.3">
      <c r="A29" s="75" t="s">
        <v>67</v>
      </c>
      <c r="B29" s="150" t="s">
        <v>68</v>
      </c>
      <c r="C29" s="61">
        <v>2020</v>
      </c>
      <c r="D29" s="61">
        <v>2025</v>
      </c>
      <c r="E29" s="97" t="s">
        <v>30</v>
      </c>
      <c r="F29" s="101" t="s">
        <v>58</v>
      </c>
      <c r="G29" s="101" t="s">
        <v>59</v>
      </c>
      <c r="H29" s="146" t="s">
        <v>153</v>
      </c>
      <c r="I29" s="4" t="s">
        <v>3</v>
      </c>
      <c r="J29" s="6">
        <f t="shared" ref="J29:P29" si="5">J30+J31</f>
        <v>9925</v>
      </c>
      <c r="K29" s="9">
        <f t="shared" si="5"/>
        <v>0</v>
      </c>
      <c r="L29" s="9">
        <f t="shared" si="5"/>
        <v>9925</v>
      </c>
      <c r="M29" s="9">
        <f t="shared" si="5"/>
        <v>0</v>
      </c>
      <c r="N29" s="9">
        <f t="shared" si="5"/>
        <v>0</v>
      </c>
      <c r="O29" s="9">
        <f t="shared" si="5"/>
        <v>0</v>
      </c>
      <c r="P29" s="9">
        <f t="shared" si="5"/>
        <v>0</v>
      </c>
      <c r="Q29" s="58" t="s">
        <v>60</v>
      </c>
      <c r="R29" s="61" t="s">
        <v>133</v>
      </c>
      <c r="S29" s="61"/>
      <c r="T29" s="68"/>
      <c r="U29" s="68"/>
      <c r="V29" s="149"/>
      <c r="W29" s="68"/>
      <c r="X29" s="68"/>
      <c r="Y29" s="68"/>
    </row>
    <row r="30" spans="1:25" ht="36.75" customHeight="1" x14ac:dyDescent="0.3">
      <c r="A30" s="93"/>
      <c r="B30" s="151"/>
      <c r="C30" s="66"/>
      <c r="D30" s="66"/>
      <c r="E30" s="98"/>
      <c r="F30" s="120"/>
      <c r="G30" s="120"/>
      <c r="H30" s="147"/>
      <c r="I30" s="4" t="s">
        <v>28</v>
      </c>
      <c r="J30" s="6">
        <f>K30+L30+M30+N30+O30+P30</f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67"/>
      <c r="R30" s="66"/>
      <c r="S30" s="66"/>
      <c r="T30" s="94"/>
      <c r="U30" s="94"/>
      <c r="V30" s="94"/>
      <c r="W30" s="94"/>
      <c r="X30" s="94"/>
      <c r="Y30" s="94"/>
    </row>
    <row r="31" spans="1:25" ht="36.75" customHeight="1" x14ac:dyDescent="0.3">
      <c r="A31" s="93"/>
      <c r="B31" s="151"/>
      <c r="C31" s="69"/>
      <c r="D31" s="69"/>
      <c r="E31" s="99"/>
      <c r="F31" s="121"/>
      <c r="G31" s="121"/>
      <c r="H31" s="148"/>
      <c r="I31" s="4" t="s">
        <v>29</v>
      </c>
      <c r="J31" s="6">
        <f>K31+L31+M31+N31+O31+P31</f>
        <v>9925</v>
      </c>
      <c r="K31" s="9">
        <v>0</v>
      </c>
      <c r="L31" s="9">
        <v>9925</v>
      </c>
      <c r="M31" s="9">
        <v>0</v>
      </c>
      <c r="N31" s="9">
        <v>0</v>
      </c>
      <c r="O31" s="9">
        <v>0</v>
      </c>
      <c r="P31" s="9">
        <v>0</v>
      </c>
      <c r="Q31" s="95"/>
      <c r="R31" s="69"/>
      <c r="S31" s="69"/>
      <c r="T31" s="94"/>
      <c r="U31" s="94"/>
      <c r="V31" s="94"/>
      <c r="W31" s="94"/>
      <c r="X31" s="94"/>
      <c r="Y31" s="94"/>
    </row>
    <row r="32" spans="1:25" ht="36.75" customHeight="1" x14ac:dyDescent="0.3">
      <c r="A32" s="75" t="s">
        <v>118</v>
      </c>
      <c r="B32" s="150" t="s">
        <v>119</v>
      </c>
      <c r="C32" s="61">
        <v>2020</v>
      </c>
      <c r="D32" s="61">
        <v>2025</v>
      </c>
      <c r="E32" s="97" t="s">
        <v>30</v>
      </c>
      <c r="F32" s="101" t="s">
        <v>58</v>
      </c>
      <c r="G32" s="101" t="s">
        <v>59</v>
      </c>
      <c r="H32" s="146" t="s">
        <v>153</v>
      </c>
      <c r="I32" s="4" t="s">
        <v>3</v>
      </c>
      <c r="J32" s="6">
        <f t="shared" ref="J32:P32" si="6">J33+J34</f>
        <v>6000</v>
      </c>
      <c r="K32" s="9">
        <f t="shared" si="6"/>
        <v>1000</v>
      </c>
      <c r="L32" s="9">
        <f t="shared" si="6"/>
        <v>1000</v>
      </c>
      <c r="M32" s="9">
        <f t="shared" si="6"/>
        <v>1000</v>
      </c>
      <c r="N32" s="9">
        <f t="shared" si="6"/>
        <v>1000</v>
      </c>
      <c r="O32" s="9">
        <f t="shared" si="6"/>
        <v>1000</v>
      </c>
      <c r="P32" s="9">
        <f t="shared" si="6"/>
        <v>1000</v>
      </c>
      <c r="Q32" s="58" t="s">
        <v>60</v>
      </c>
      <c r="R32" s="61" t="s">
        <v>133</v>
      </c>
      <c r="S32" s="61"/>
      <c r="T32" s="94"/>
      <c r="U32" s="94"/>
      <c r="V32" s="94"/>
      <c r="W32" s="94"/>
      <c r="X32" s="94"/>
      <c r="Y32" s="94"/>
    </row>
    <row r="33" spans="1:25" ht="36.75" customHeight="1" x14ac:dyDescent="0.3">
      <c r="A33" s="93"/>
      <c r="B33" s="151"/>
      <c r="C33" s="66"/>
      <c r="D33" s="66"/>
      <c r="E33" s="98"/>
      <c r="F33" s="120"/>
      <c r="G33" s="120"/>
      <c r="H33" s="147"/>
      <c r="I33" s="4" t="s">
        <v>28</v>
      </c>
      <c r="J33" s="6">
        <f>K33+L33+M33+N33+O33+P33</f>
        <v>0</v>
      </c>
      <c r="K33" s="9">
        <v>0</v>
      </c>
      <c r="L33" s="9">
        <v>0</v>
      </c>
      <c r="M33" s="9">
        <v>0</v>
      </c>
      <c r="N33" s="9">
        <v>0</v>
      </c>
      <c r="O33" s="9">
        <v>0</v>
      </c>
      <c r="P33" s="9">
        <v>0</v>
      </c>
      <c r="Q33" s="67"/>
      <c r="R33" s="66"/>
      <c r="S33" s="66"/>
      <c r="T33" s="94"/>
      <c r="U33" s="94"/>
      <c r="V33" s="94"/>
      <c r="W33" s="94"/>
      <c r="X33" s="94"/>
      <c r="Y33" s="94"/>
    </row>
    <row r="34" spans="1:25" ht="36.75" customHeight="1" x14ac:dyDescent="0.3">
      <c r="A34" s="93"/>
      <c r="B34" s="151"/>
      <c r="C34" s="69"/>
      <c r="D34" s="69"/>
      <c r="E34" s="99"/>
      <c r="F34" s="121"/>
      <c r="G34" s="121"/>
      <c r="H34" s="148"/>
      <c r="I34" s="4" t="s">
        <v>29</v>
      </c>
      <c r="J34" s="6">
        <f>K34+L34+M34+N34+O34+P34</f>
        <v>6000</v>
      </c>
      <c r="K34" s="9">
        <v>1000</v>
      </c>
      <c r="L34" s="9">
        <v>1000</v>
      </c>
      <c r="M34" s="9">
        <v>1000</v>
      </c>
      <c r="N34" s="9">
        <v>1000</v>
      </c>
      <c r="O34" s="9">
        <v>1000</v>
      </c>
      <c r="P34" s="9">
        <v>1000</v>
      </c>
      <c r="Q34" s="95"/>
      <c r="R34" s="69"/>
      <c r="S34" s="69"/>
      <c r="T34" s="94"/>
      <c r="U34" s="94"/>
      <c r="V34" s="94"/>
      <c r="W34" s="94"/>
      <c r="X34" s="94"/>
      <c r="Y34" s="94"/>
    </row>
    <row r="35" spans="1:25" x14ac:dyDescent="0.3">
      <c r="A35" s="124" t="s">
        <v>69</v>
      </c>
      <c r="B35" s="125"/>
      <c r="C35" s="125"/>
      <c r="D35" s="125"/>
      <c r="E35" s="125"/>
      <c r="F35" s="125"/>
      <c r="G35" s="125"/>
      <c r="H35" s="125"/>
      <c r="I35" s="125"/>
      <c r="J35" s="125"/>
      <c r="K35" s="125"/>
      <c r="L35" s="125"/>
      <c r="M35" s="125"/>
      <c r="N35" s="125"/>
      <c r="O35" s="125"/>
      <c r="P35" s="125"/>
      <c r="Q35" s="125"/>
      <c r="R35" s="125"/>
      <c r="S35" s="125"/>
      <c r="T35" s="125"/>
      <c r="U35" s="125"/>
      <c r="V35" s="125"/>
      <c r="W35" s="125"/>
      <c r="X35" s="125"/>
      <c r="Y35" s="125"/>
    </row>
    <row r="36" spans="1:25" ht="35.25" customHeight="1" x14ac:dyDescent="0.3">
      <c r="A36" s="141">
        <v>2</v>
      </c>
      <c r="B36" s="142" t="s">
        <v>70</v>
      </c>
      <c r="C36" s="61">
        <v>2020</v>
      </c>
      <c r="D36" s="61">
        <v>2025</v>
      </c>
      <c r="E36" s="97" t="s">
        <v>30</v>
      </c>
      <c r="F36" s="126" t="s">
        <v>4</v>
      </c>
      <c r="G36" s="126" t="s">
        <v>4</v>
      </c>
      <c r="H36" s="105"/>
      <c r="I36" s="4" t="s">
        <v>3</v>
      </c>
      <c r="J36" s="6">
        <f t="shared" ref="J36:P36" si="7">J37+J38</f>
        <v>0</v>
      </c>
      <c r="K36" s="9">
        <f t="shared" si="7"/>
        <v>0</v>
      </c>
      <c r="L36" s="9">
        <f t="shared" si="7"/>
        <v>0</v>
      </c>
      <c r="M36" s="9">
        <f t="shared" si="7"/>
        <v>0</v>
      </c>
      <c r="N36" s="9">
        <f t="shared" si="7"/>
        <v>0</v>
      </c>
      <c r="O36" s="9">
        <f t="shared" si="7"/>
        <v>0</v>
      </c>
      <c r="P36" s="9">
        <f t="shared" si="7"/>
        <v>0</v>
      </c>
      <c r="Q36" s="105"/>
      <c r="R36" s="105"/>
      <c r="S36" s="105"/>
      <c r="T36" s="105"/>
      <c r="U36" s="105"/>
      <c r="V36" s="105"/>
      <c r="W36" s="105"/>
      <c r="X36" s="105"/>
      <c r="Y36" s="105"/>
    </row>
    <row r="37" spans="1:25" ht="45" customHeight="1" x14ac:dyDescent="0.3">
      <c r="A37" s="62"/>
      <c r="B37" s="143"/>
      <c r="C37" s="66"/>
      <c r="D37" s="66"/>
      <c r="E37" s="98"/>
      <c r="F37" s="94"/>
      <c r="G37" s="94"/>
      <c r="H37" s="145"/>
      <c r="I37" s="4" t="s">
        <v>28</v>
      </c>
      <c r="J37" s="6">
        <f>K37+L37+M37+N37+O37+P37</f>
        <v>0</v>
      </c>
      <c r="K37" s="9">
        <v>0</v>
      </c>
      <c r="L37" s="9">
        <f t="shared" ref="L37:P38" si="8">L40</f>
        <v>0</v>
      </c>
      <c r="M37" s="9">
        <f t="shared" si="8"/>
        <v>0</v>
      </c>
      <c r="N37" s="9">
        <f t="shared" si="8"/>
        <v>0</v>
      </c>
      <c r="O37" s="9">
        <f t="shared" si="8"/>
        <v>0</v>
      </c>
      <c r="P37" s="9">
        <f t="shared" si="8"/>
        <v>0</v>
      </c>
      <c r="Q37" s="145"/>
      <c r="R37" s="145"/>
      <c r="S37" s="145"/>
      <c r="T37" s="145"/>
      <c r="U37" s="145"/>
      <c r="V37" s="145"/>
      <c r="W37" s="145"/>
      <c r="X37" s="145"/>
      <c r="Y37" s="145"/>
    </row>
    <row r="38" spans="1:25" ht="34.5" customHeight="1" x14ac:dyDescent="0.3">
      <c r="A38" s="63"/>
      <c r="B38" s="144"/>
      <c r="C38" s="69"/>
      <c r="D38" s="69"/>
      <c r="E38" s="99"/>
      <c r="F38" s="94"/>
      <c r="G38" s="94"/>
      <c r="H38" s="145"/>
      <c r="I38" s="4" t="s">
        <v>29</v>
      </c>
      <c r="J38" s="6">
        <f>K38+L38+M38+N38+O38+P38</f>
        <v>0</v>
      </c>
      <c r="K38" s="9">
        <f>K41</f>
        <v>0</v>
      </c>
      <c r="L38" s="9">
        <f t="shared" si="8"/>
        <v>0</v>
      </c>
      <c r="M38" s="9">
        <f t="shared" si="8"/>
        <v>0</v>
      </c>
      <c r="N38" s="9">
        <f t="shared" si="8"/>
        <v>0</v>
      </c>
      <c r="O38" s="9">
        <f t="shared" si="8"/>
        <v>0</v>
      </c>
      <c r="P38" s="9">
        <f t="shared" si="8"/>
        <v>0</v>
      </c>
      <c r="Q38" s="145"/>
      <c r="R38" s="145"/>
      <c r="S38" s="145"/>
      <c r="T38" s="145"/>
      <c r="U38" s="145"/>
      <c r="V38" s="145"/>
      <c r="W38" s="145"/>
      <c r="X38" s="145"/>
      <c r="Y38" s="145"/>
    </row>
    <row r="39" spans="1:25" ht="34.5" customHeight="1" x14ac:dyDescent="0.3">
      <c r="A39" s="64" t="s">
        <v>42</v>
      </c>
      <c r="B39" s="58" t="s">
        <v>71</v>
      </c>
      <c r="C39" s="61">
        <v>2020</v>
      </c>
      <c r="D39" s="61">
        <v>2025</v>
      </c>
      <c r="E39" s="97" t="s">
        <v>30</v>
      </c>
      <c r="F39" s="101" t="s">
        <v>58</v>
      </c>
      <c r="G39" s="101" t="s">
        <v>59</v>
      </c>
      <c r="H39" s="101"/>
      <c r="I39" s="4" t="s">
        <v>3</v>
      </c>
      <c r="J39" s="6">
        <f>J40+J41</f>
        <v>0</v>
      </c>
      <c r="K39" s="9">
        <v>0</v>
      </c>
      <c r="L39" s="9">
        <v>0</v>
      </c>
      <c r="M39" s="9">
        <v>0</v>
      </c>
      <c r="N39" s="9">
        <v>0</v>
      </c>
      <c r="O39" s="9">
        <v>0</v>
      </c>
      <c r="P39" s="9">
        <v>0</v>
      </c>
      <c r="Q39" s="58" t="s">
        <v>72</v>
      </c>
      <c r="R39" s="61" t="s">
        <v>133</v>
      </c>
      <c r="S39" s="61"/>
      <c r="T39" s="61"/>
      <c r="U39" s="61"/>
      <c r="V39" s="61"/>
      <c r="W39" s="61"/>
      <c r="X39" s="61"/>
      <c r="Y39" s="61"/>
    </row>
    <row r="40" spans="1:25" ht="39.75" customHeight="1" x14ac:dyDescent="0.3">
      <c r="A40" s="65"/>
      <c r="B40" s="67"/>
      <c r="C40" s="66"/>
      <c r="D40" s="66"/>
      <c r="E40" s="98"/>
      <c r="F40" s="120"/>
      <c r="G40" s="120"/>
      <c r="H40" s="120"/>
      <c r="I40" s="4" t="s">
        <v>28</v>
      </c>
      <c r="J40" s="6">
        <f>K40+L40+M40+N40+O40+P40</f>
        <v>0</v>
      </c>
      <c r="K40" s="9">
        <v>0</v>
      </c>
      <c r="L40" s="9">
        <v>0</v>
      </c>
      <c r="M40" s="9">
        <v>0</v>
      </c>
      <c r="N40" s="9">
        <v>0</v>
      </c>
      <c r="O40" s="9">
        <v>0</v>
      </c>
      <c r="P40" s="9">
        <v>0</v>
      </c>
      <c r="Q40" s="67"/>
      <c r="R40" s="66"/>
      <c r="S40" s="66"/>
      <c r="T40" s="66"/>
      <c r="U40" s="66"/>
      <c r="V40" s="66"/>
      <c r="W40" s="66"/>
      <c r="X40" s="66"/>
      <c r="Y40" s="66"/>
    </row>
    <row r="41" spans="1:25" ht="37.5" customHeight="1" x14ac:dyDescent="0.3">
      <c r="A41" s="119"/>
      <c r="B41" s="95"/>
      <c r="C41" s="69"/>
      <c r="D41" s="69"/>
      <c r="E41" s="99"/>
      <c r="F41" s="121"/>
      <c r="G41" s="121"/>
      <c r="H41" s="121"/>
      <c r="I41" s="4" t="s">
        <v>29</v>
      </c>
      <c r="J41" s="6">
        <f>K41+L41+M41+N41+O41+P41</f>
        <v>0</v>
      </c>
      <c r="K41" s="9">
        <v>0</v>
      </c>
      <c r="L41" s="9">
        <v>0</v>
      </c>
      <c r="M41" s="9">
        <v>0</v>
      </c>
      <c r="N41" s="9">
        <v>0</v>
      </c>
      <c r="O41" s="9">
        <v>0</v>
      </c>
      <c r="P41" s="9">
        <v>0</v>
      </c>
      <c r="Q41" s="95"/>
      <c r="R41" s="69"/>
      <c r="S41" s="69"/>
      <c r="T41" s="69"/>
      <c r="U41" s="69"/>
      <c r="V41" s="69"/>
      <c r="W41" s="69"/>
      <c r="X41" s="69"/>
      <c r="Y41" s="69"/>
    </row>
    <row r="42" spans="1:25" x14ac:dyDescent="0.3">
      <c r="A42" s="107" t="s">
        <v>7</v>
      </c>
      <c r="B42" s="108"/>
      <c r="C42" s="113">
        <v>2020</v>
      </c>
      <c r="D42" s="113">
        <v>2025</v>
      </c>
      <c r="E42" s="116" t="s">
        <v>4</v>
      </c>
      <c r="F42" s="116" t="s">
        <v>4</v>
      </c>
      <c r="G42" s="116" t="s">
        <v>4</v>
      </c>
      <c r="H42" s="116" t="s">
        <v>4</v>
      </c>
      <c r="I42" s="49" t="s">
        <v>3</v>
      </c>
      <c r="J42" s="7">
        <f t="shared" ref="J42:P42" si="9">J43+J44</f>
        <v>4980120.9800000004</v>
      </c>
      <c r="K42" s="7">
        <f t="shared" si="9"/>
        <v>960323.1</v>
      </c>
      <c r="L42" s="7">
        <f>L43+L44</f>
        <v>1308240.7200000002</v>
      </c>
      <c r="M42" s="7">
        <f t="shared" si="9"/>
        <v>1419849.72</v>
      </c>
      <c r="N42" s="7">
        <f t="shared" si="9"/>
        <v>535822.66</v>
      </c>
      <c r="O42" s="7">
        <f t="shared" si="9"/>
        <v>565962.27</v>
      </c>
      <c r="P42" s="7">
        <f t="shared" si="9"/>
        <v>189922.51</v>
      </c>
      <c r="Q42" s="58" t="s">
        <v>4</v>
      </c>
      <c r="R42" s="61" t="s">
        <v>4</v>
      </c>
      <c r="S42" s="61" t="s">
        <v>4</v>
      </c>
      <c r="T42" s="61" t="s">
        <v>4</v>
      </c>
      <c r="U42" s="61" t="s">
        <v>4</v>
      </c>
      <c r="V42" s="102" t="s">
        <v>4</v>
      </c>
      <c r="W42" s="61" t="s">
        <v>4</v>
      </c>
      <c r="X42" s="61" t="s">
        <v>4</v>
      </c>
      <c r="Y42" s="61" t="s">
        <v>4</v>
      </c>
    </row>
    <row r="43" spans="1:25" ht="27.6" x14ac:dyDescent="0.3">
      <c r="A43" s="109"/>
      <c r="B43" s="110"/>
      <c r="C43" s="114"/>
      <c r="D43" s="114"/>
      <c r="E43" s="117"/>
      <c r="F43" s="117"/>
      <c r="G43" s="117"/>
      <c r="H43" s="117"/>
      <c r="I43" s="49" t="s">
        <v>28</v>
      </c>
      <c r="J43" s="7">
        <f>J37+J15</f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67"/>
      <c r="R43" s="66"/>
      <c r="S43" s="66"/>
      <c r="T43" s="66"/>
      <c r="U43" s="66"/>
      <c r="V43" s="103"/>
      <c r="W43" s="66"/>
      <c r="X43" s="66"/>
      <c r="Y43" s="66"/>
    </row>
    <row r="44" spans="1:25" ht="27.6" x14ac:dyDescent="0.3">
      <c r="A44" s="111"/>
      <c r="B44" s="112"/>
      <c r="C44" s="115"/>
      <c r="D44" s="115"/>
      <c r="E44" s="118"/>
      <c r="F44" s="118"/>
      <c r="G44" s="118"/>
      <c r="H44" s="118"/>
      <c r="I44" s="49" t="s">
        <v>29</v>
      </c>
      <c r="J44" s="7">
        <f>J38+J16</f>
        <v>4980120.9800000004</v>
      </c>
      <c r="K44" s="7">
        <f t="shared" ref="K44:P44" si="10">K36+K14</f>
        <v>960323.1</v>
      </c>
      <c r="L44" s="7">
        <f t="shared" si="10"/>
        <v>1308240.7200000002</v>
      </c>
      <c r="M44" s="7">
        <f>M36+M14</f>
        <v>1419849.72</v>
      </c>
      <c r="N44" s="7">
        <f t="shared" si="10"/>
        <v>535822.66</v>
      </c>
      <c r="O44" s="7">
        <f t="shared" si="10"/>
        <v>565962.27</v>
      </c>
      <c r="P44" s="7">
        <f t="shared" si="10"/>
        <v>189922.51</v>
      </c>
      <c r="Q44" s="95"/>
      <c r="R44" s="69"/>
      <c r="S44" s="69"/>
      <c r="T44" s="69"/>
      <c r="U44" s="69"/>
      <c r="V44" s="104"/>
      <c r="W44" s="69"/>
      <c r="X44" s="69"/>
      <c r="Y44" s="69"/>
    </row>
  </sheetData>
  <mergeCells count="189">
    <mergeCell ref="W32:W34"/>
    <mergeCell ref="X32:X34"/>
    <mergeCell ref="Y32:Y34"/>
    <mergeCell ref="A32:A34"/>
    <mergeCell ref="B32:B34"/>
    <mergeCell ref="C32:C34"/>
    <mergeCell ref="D32:D34"/>
    <mergeCell ref="E32:E34"/>
    <mergeCell ref="F32:F34"/>
    <mergeCell ref="G32:G34"/>
    <mergeCell ref="H32:H34"/>
    <mergeCell ref="V14:V16"/>
    <mergeCell ref="B17:B19"/>
    <mergeCell ref="C17:C19"/>
    <mergeCell ref="D17:D19"/>
    <mergeCell ref="E17:E19"/>
    <mergeCell ref="F17:F19"/>
    <mergeCell ref="G17:G19"/>
    <mergeCell ref="Q14:Q16"/>
    <mergeCell ref="R14:R16"/>
    <mergeCell ref="R17:R19"/>
    <mergeCell ref="S17:S19"/>
    <mergeCell ref="T17:T19"/>
    <mergeCell ref="U17:U19"/>
    <mergeCell ref="V17:V19"/>
    <mergeCell ref="A23:A25"/>
    <mergeCell ref="B23:B25"/>
    <mergeCell ref="C23:C25"/>
    <mergeCell ref="D23:D25"/>
    <mergeCell ref="E23:E25"/>
    <mergeCell ref="H20:H22"/>
    <mergeCell ref="Q32:Q34"/>
    <mergeCell ref="S8:Y8"/>
    <mergeCell ref="F9:H9"/>
    <mergeCell ref="I9:I10"/>
    <mergeCell ref="J9:J10"/>
    <mergeCell ref="K9:P9"/>
    <mergeCell ref="S9:S10"/>
    <mergeCell ref="T9:Y9"/>
    <mergeCell ref="A12:Y12"/>
    <mergeCell ref="A13:Y13"/>
    <mergeCell ref="A14:A16"/>
    <mergeCell ref="B14:B16"/>
    <mergeCell ref="C14:C16"/>
    <mergeCell ref="D14:D16"/>
    <mergeCell ref="E14:E16"/>
    <mergeCell ref="F14:F16"/>
    <mergeCell ref="G14:G16"/>
    <mergeCell ref="H14:H16"/>
    <mergeCell ref="T1:Y4"/>
    <mergeCell ref="A5:Y5"/>
    <mergeCell ref="A7:A10"/>
    <mergeCell ref="B7:B10"/>
    <mergeCell ref="C7:D9"/>
    <mergeCell ref="E7:E10"/>
    <mergeCell ref="F7:P8"/>
    <mergeCell ref="Q7:Y7"/>
    <mergeCell ref="Q8:Q10"/>
    <mergeCell ref="R8:R10"/>
    <mergeCell ref="W14:W16"/>
    <mergeCell ref="X14:X16"/>
    <mergeCell ref="Y14:Y16"/>
    <mergeCell ref="S14:S16"/>
    <mergeCell ref="T14:T16"/>
    <mergeCell ref="U14:U16"/>
    <mergeCell ref="A20:A22"/>
    <mergeCell ref="B20:B22"/>
    <mergeCell ref="C20:C22"/>
    <mergeCell ref="D20:D22"/>
    <mergeCell ref="E20:E22"/>
    <mergeCell ref="F20:F22"/>
    <mergeCell ref="H17:H19"/>
    <mergeCell ref="Q17:Q19"/>
    <mergeCell ref="U20:U22"/>
    <mergeCell ref="S20:S22"/>
    <mergeCell ref="T20:T22"/>
    <mergeCell ref="A17:A19"/>
    <mergeCell ref="G20:G22"/>
    <mergeCell ref="Q20:Q22"/>
    <mergeCell ref="R20:R22"/>
    <mergeCell ref="V20:V22"/>
    <mergeCell ref="W20:W22"/>
    <mergeCell ref="X20:X22"/>
    <mergeCell ref="T23:T25"/>
    <mergeCell ref="U23:U25"/>
    <mergeCell ref="V23:V25"/>
    <mergeCell ref="W23:W25"/>
    <mergeCell ref="X23:X25"/>
    <mergeCell ref="Y23:Y25"/>
    <mergeCell ref="F23:F25"/>
    <mergeCell ref="G23:G25"/>
    <mergeCell ref="H23:H25"/>
    <mergeCell ref="Q23:Q25"/>
    <mergeCell ref="R23:R25"/>
    <mergeCell ref="S23:S25"/>
    <mergeCell ref="Y20:Y22"/>
    <mergeCell ref="X26:X28"/>
    <mergeCell ref="Y26:Y28"/>
    <mergeCell ref="A29:A31"/>
    <mergeCell ref="B29:B31"/>
    <mergeCell ref="C29:C31"/>
    <mergeCell ref="D29:D31"/>
    <mergeCell ref="E29:E31"/>
    <mergeCell ref="G26:G28"/>
    <mergeCell ref="H26:H28"/>
    <mergeCell ref="Q26:Q28"/>
    <mergeCell ref="R26:R28"/>
    <mergeCell ref="S26:S28"/>
    <mergeCell ref="T26:T28"/>
    <mergeCell ref="A26:A28"/>
    <mergeCell ref="B26:B28"/>
    <mergeCell ref="C26:C28"/>
    <mergeCell ref="D26:D28"/>
    <mergeCell ref="E26:E28"/>
    <mergeCell ref="F26:F28"/>
    <mergeCell ref="T29:T31"/>
    <mergeCell ref="U29:U31"/>
    <mergeCell ref="F29:F31"/>
    <mergeCell ref="G29:G31"/>
    <mergeCell ref="H29:H31"/>
    <mergeCell ref="Q29:Q31"/>
    <mergeCell ref="R29:R31"/>
    <mergeCell ref="S29:S31"/>
    <mergeCell ref="U26:U28"/>
    <mergeCell ref="V26:V28"/>
    <mergeCell ref="W26:W28"/>
    <mergeCell ref="X36:X38"/>
    <mergeCell ref="Y36:Y38"/>
    <mergeCell ref="S36:S38"/>
    <mergeCell ref="T36:T38"/>
    <mergeCell ref="U36:U38"/>
    <mergeCell ref="V36:V38"/>
    <mergeCell ref="W36:W38"/>
    <mergeCell ref="V29:V31"/>
    <mergeCell ref="W29:W31"/>
    <mergeCell ref="X29:X31"/>
    <mergeCell ref="Y29:Y31"/>
    <mergeCell ref="R36:R38"/>
    <mergeCell ref="R32:R34"/>
    <mergeCell ref="S32:S34"/>
    <mergeCell ref="T32:T34"/>
    <mergeCell ref="U32:U34"/>
    <mergeCell ref="V32:V34"/>
    <mergeCell ref="A36:A38"/>
    <mergeCell ref="B36:B38"/>
    <mergeCell ref="C36:C38"/>
    <mergeCell ref="D36:D38"/>
    <mergeCell ref="E36:E38"/>
    <mergeCell ref="F36:F38"/>
    <mergeCell ref="G36:G38"/>
    <mergeCell ref="H36:H38"/>
    <mergeCell ref="Q36:Q38"/>
    <mergeCell ref="H42:H44"/>
    <mergeCell ref="Q39:Q41"/>
    <mergeCell ref="R39:R41"/>
    <mergeCell ref="Q42:Q44"/>
    <mergeCell ref="R42:R44"/>
    <mergeCell ref="A39:A41"/>
    <mergeCell ref="B39:B41"/>
    <mergeCell ref="C39:C41"/>
    <mergeCell ref="D39:D41"/>
    <mergeCell ref="E39:E41"/>
    <mergeCell ref="F39:F41"/>
    <mergeCell ref="G39:G41"/>
    <mergeCell ref="H39:H41"/>
    <mergeCell ref="W17:W19"/>
    <mergeCell ref="X17:X19"/>
    <mergeCell ref="Y17:Y19"/>
    <mergeCell ref="V42:V44"/>
    <mergeCell ref="W39:W41"/>
    <mergeCell ref="X39:X41"/>
    <mergeCell ref="Y39:Y41"/>
    <mergeCell ref="S39:S41"/>
    <mergeCell ref="T39:T41"/>
    <mergeCell ref="U39:U41"/>
    <mergeCell ref="V39:V41"/>
    <mergeCell ref="W42:W44"/>
    <mergeCell ref="X42:X44"/>
    <mergeCell ref="Y42:Y44"/>
    <mergeCell ref="S42:S44"/>
    <mergeCell ref="T42:T44"/>
    <mergeCell ref="U42:U44"/>
    <mergeCell ref="A35:Y35"/>
    <mergeCell ref="A42:B44"/>
    <mergeCell ref="C42:C44"/>
    <mergeCell ref="D42:D44"/>
    <mergeCell ref="E42:E44"/>
    <mergeCell ref="F42:F44"/>
    <mergeCell ref="G42:G44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4"/>
  <sheetViews>
    <sheetView zoomScale="70" zoomScaleNormal="70" workbookViewId="0">
      <selection sqref="A1:XFD1048576"/>
    </sheetView>
  </sheetViews>
  <sheetFormatPr defaultColWidth="9.109375" defaultRowHeight="14.4" x14ac:dyDescent="0.3"/>
  <cols>
    <col min="1" max="1" width="10.6640625" style="11" bestFit="1" customWidth="1"/>
    <col min="2" max="2" width="36.44140625" style="11" customWidth="1"/>
    <col min="3" max="4" width="9.109375" style="11"/>
    <col min="5" max="5" width="18.6640625" style="11" customWidth="1"/>
    <col min="6" max="7" width="9.109375" style="11"/>
    <col min="8" max="9" width="12.44140625" style="11" customWidth="1"/>
    <col min="10" max="10" width="14.33203125" style="11" bestFit="1" customWidth="1"/>
    <col min="11" max="12" width="13.33203125" style="11" bestFit="1" customWidth="1"/>
    <col min="13" max="13" width="12.44140625" style="11" customWidth="1"/>
    <col min="14" max="14" width="12.5546875" style="11" customWidth="1"/>
    <col min="15" max="15" width="12.88671875" style="11" customWidth="1"/>
    <col min="16" max="16" width="13.6640625" style="11" customWidth="1"/>
    <col min="17" max="17" width="27.33203125" style="11" customWidth="1"/>
    <col min="18" max="16384" width="9.109375" style="11"/>
  </cols>
  <sheetData>
    <row r="1" spans="1:25" ht="25.5" customHeight="1" x14ac:dyDescent="0.3">
      <c r="M1" s="19"/>
      <c r="T1" s="137" t="s">
        <v>73</v>
      </c>
      <c r="U1" s="137"/>
      <c r="V1" s="137"/>
      <c r="W1" s="137"/>
      <c r="X1" s="137"/>
      <c r="Y1" s="137"/>
    </row>
    <row r="2" spans="1:25" ht="23.25" customHeight="1" x14ac:dyDescent="0.3">
      <c r="M2" s="19"/>
      <c r="T2" s="137"/>
      <c r="U2" s="137"/>
      <c r="V2" s="137"/>
      <c r="W2" s="137"/>
      <c r="X2" s="137"/>
      <c r="Y2" s="137"/>
    </row>
    <row r="3" spans="1:25" ht="25.5" customHeight="1" x14ac:dyDescent="0.3">
      <c r="M3" s="19"/>
      <c r="T3" s="137"/>
      <c r="U3" s="137"/>
      <c r="V3" s="137"/>
      <c r="W3" s="137"/>
      <c r="X3" s="137"/>
      <c r="Y3" s="137"/>
    </row>
    <row r="4" spans="1:25" ht="30" customHeight="1" x14ac:dyDescent="0.3">
      <c r="M4" s="19"/>
      <c r="T4" s="137"/>
      <c r="U4" s="137"/>
      <c r="V4" s="137"/>
      <c r="W4" s="137"/>
      <c r="X4" s="137"/>
      <c r="Y4" s="137"/>
    </row>
    <row r="5" spans="1:25" x14ac:dyDescent="0.3">
      <c r="A5" s="138" t="s">
        <v>74</v>
      </c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138"/>
      <c r="V5" s="138"/>
      <c r="W5" s="138"/>
      <c r="X5" s="138"/>
      <c r="Y5" s="138"/>
    </row>
    <row r="6" spans="1:25" x14ac:dyDescent="0.3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1"/>
      <c r="N6" s="20"/>
      <c r="O6" s="20"/>
      <c r="P6" s="20"/>
      <c r="Q6" s="20"/>
      <c r="R6" s="20"/>
      <c r="S6" s="20"/>
      <c r="T6" s="20"/>
      <c r="U6" s="20"/>
      <c r="V6" s="21"/>
      <c r="W6" s="20"/>
      <c r="X6" s="20"/>
      <c r="Y6" s="43" t="s">
        <v>75</v>
      </c>
    </row>
    <row r="7" spans="1:25" x14ac:dyDescent="0.3">
      <c r="A7" s="68" t="s">
        <v>0</v>
      </c>
      <c r="B7" s="68" t="s">
        <v>22</v>
      </c>
      <c r="C7" s="70" t="s">
        <v>23</v>
      </c>
      <c r="D7" s="70"/>
      <c r="E7" s="76" t="s">
        <v>151</v>
      </c>
      <c r="F7" s="68" t="s">
        <v>9</v>
      </c>
      <c r="G7" s="68"/>
      <c r="H7" s="68"/>
      <c r="I7" s="68"/>
      <c r="J7" s="68"/>
      <c r="K7" s="68"/>
      <c r="L7" s="68"/>
      <c r="M7" s="68"/>
      <c r="N7" s="68"/>
      <c r="O7" s="68"/>
      <c r="P7" s="68"/>
      <c r="Q7" s="68" t="s">
        <v>8</v>
      </c>
      <c r="R7" s="68"/>
      <c r="S7" s="68"/>
      <c r="T7" s="68"/>
      <c r="U7" s="68"/>
      <c r="V7" s="68"/>
      <c r="W7" s="68"/>
      <c r="X7" s="68"/>
      <c r="Y7" s="68"/>
    </row>
    <row r="8" spans="1:25" x14ac:dyDescent="0.3">
      <c r="A8" s="68"/>
      <c r="B8" s="68"/>
      <c r="C8" s="70"/>
      <c r="D8" s="70"/>
      <c r="E8" s="76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 t="s">
        <v>18</v>
      </c>
      <c r="R8" s="139" t="s">
        <v>19</v>
      </c>
      <c r="S8" s="68" t="s">
        <v>20</v>
      </c>
      <c r="T8" s="68"/>
      <c r="U8" s="68"/>
      <c r="V8" s="68"/>
      <c r="W8" s="68"/>
      <c r="X8" s="68"/>
      <c r="Y8" s="68"/>
    </row>
    <row r="9" spans="1:25" x14ac:dyDescent="0.3">
      <c r="A9" s="68"/>
      <c r="B9" s="68"/>
      <c r="C9" s="70"/>
      <c r="D9" s="70"/>
      <c r="E9" s="76"/>
      <c r="F9" s="90" t="s">
        <v>11</v>
      </c>
      <c r="G9" s="135"/>
      <c r="H9" s="136"/>
      <c r="I9" s="70" t="s">
        <v>16</v>
      </c>
      <c r="J9" s="68" t="s">
        <v>17</v>
      </c>
      <c r="K9" s="68" t="s">
        <v>5</v>
      </c>
      <c r="L9" s="68"/>
      <c r="M9" s="68"/>
      <c r="N9" s="68"/>
      <c r="O9" s="68"/>
      <c r="P9" s="68"/>
      <c r="Q9" s="68"/>
      <c r="R9" s="139"/>
      <c r="S9" s="68" t="s">
        <v>17</v>
      </c>
      <c r="T9" s="68" t="s">
        <v>6</v>
      </c>
      <c r="U9" s="68"/>
      <c r="V9" s="68"/>
      <c r="W9" s="68"/>
      <c r="X9" s="68"/>
      <c r="Y9" s="68"/>
    </row>
    <row r="10" spans="1:25" ht="82.8" x14ac:dyDescent="0.3">
      <c r="A10" s="68"/>
      <c r="B10" s="68"/>
      <c r="C10" s="41" t="s">
        <v>1</v>
      </c>
      <c r="D10" s="41" t="s">
        <v>2</v>
      </c>
      <c r="E10" s="76"/>
      <c r="F10" s="37" t="s">
        <v>12</v>
      </c>
      <c r="G10" s="37" t="s">
        <v>13</v>
      </c>
      <c r="H10" s="37" t="s">
        <v>21</v>
      </c>
      <c r="I10" s="70"/>
      <c r="J10" s="68"/>
      <c r="K10" s="41" t="s">
        <v>10</v>
      </c>
      <c r="L10" s="41" t="s">
        <v>14</v>
      </c>
      <c r="M10" s="55" t="s">
        <v>24</v>
      </c>
      <c r="N10" s="41" t="s">
        <v>25</v>
      </c>
      <c r="O10" s="41" t="s">
        <v>26</v>
      </c>
      <c r="P10" s="41" t="s">
        <v>27</v>
      </c>
      <c r="Q10" s="68"/>
      <c r="R10" s="139"/>
      <c r="S10" s="68"/>
      <c r="T10" s="41" t="s">
        <v>10</v>
      </c>
      <c r="U10" s="41" t="s">
        <v>14</v>
      </c>
      <c r="V10" s="55" t="s">
        <v>24</v>
      </c>
      <c r="W10" s="41" t="s">
        <v>25</v>
      </c>
      <c r="X10" s="41" t="s">
        <v>26</v>
      </c>
      <c r="Y10" s="41" t="s">
        <v>27</v>
      </c>
    </row>
    <row r="11" spans="1:25" x14ac:dyDescent="0.3">
      <c r="A11" s="18">
        <v>1</v>
      </c>
      <c r="B11" s="18">
        <v>2</v>
      </c>
      <c r="C11" s="18">
        <v>3</v>
      </c>
      <c r="D11" s="18">
        <v>4</v>
      </c>
      <c r="E11" s="18">
        <v>5</v>
      </c>
      <c r="F11" s="18">
        <v>6</v>
      </c>
      <c r="G11" s="18">
        <v>7</v>
      </c>
      <c r="H11" s="18">
        <v>8</v>
      </c>
      <c r="I11" s="18">
        <v>9</v>
      </c>
      <c r="J11" s="18">
        <v>10</v>
      </c>
      <c r="K11" s="18">
        <v>11</v>
      </c>
      <c r="L11" s="18">
        <v>12</v>
      </c>
      <c r="M11" s="18">
        <v>13</v>
      </c>
      <c r="N11" s="18">
        <v>14</v>
      </c>
      <c r="O11" s="18">
        <v>15</v>
      </c>
      <c r="P11" s="18">
        <v>16</v>
      </c>
      <c r="Q11" s="18">
        <v>17</v>
      </c>
      <c r="R11" s="18">
        <v>18</v>
      </c>
      <c r="S11" s="18">
        <v>19</v>
      </c>
      <c r="T11" s="18">
        <v>20</v>
      </c>
      <c r="U11" s="18">
        <v>21</v>
      </c>
      <c r="V11" s="18">
        <v>22</v>
      </c>
      <c r="W11" s="18">
        <v>23</v>
      </c>
      <c r="X11" s="18">
        <v>24</v>
      </c>
      <c r="Y11" s="18">
        <v>25</v>
      </c>
    </row>
    <row r="12" spans="1:25" x14ac:dyDescent="0.3">
      <c r="A12" s="162" t="s">
        <v>76</v>
      </c>
      <c r="B12" s="162"/>
      <c r="C12" s="162"/>
      <c r="D12" s="162"/>
      <c r="E12" s="162"/>
      <c r="F12" s="162"/>
      <c r="G12" s="162"/>
      <c r="H12" s="162"/>
      <c r="I12" s="162"/>
      <c r="J12" s="162"/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2"/>
      <c r="V12" s="162"/>
      <c r="W12" s="162"/>
      <c r="X12" s="162"/>
      <c r="Y12" s="162"/>
    </row>
    <row r="13" spans="1:25" x14ac:dyDescent="0.3">
      <c r="A13" s="163" t="s">
        <v>77</v>
      </c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</row>
    <row r="14" spans="1:25" ht="30" customHeight="1" x14ac:dyDescent="0.3">
      <c r="A14" s="129">
        <v>1</v>
      </c>
      <c r="B14" s="97" t="s">
        <v>78</v>
      </c>
      <c r="C14" s="129">
        <v>2020</v>
      </c>
      <c r="D14" s="129">
        <v>2025</v>
      </c>
      <c r="E14" s="97" t="s">
        <v>30</v>
      </c>
      <c r="F14" s="129" t="s">
        <v>4</v>
      </c>
      <c r="G14" s="129" t="s">
        <v>4</v>
      </c>
      <c r="H14" s="129"/>
      <c r="I14" s="1" t="s">
        <v>3</v>
      </c>
      <c r="J14" s="6">
        <f t="shared" ref="J14:P14" si="0">J15+J16+J17</f>
        <v>6741929.1100000003</v>
      </c>
      <c r="K14" s="6">
        <f t="shared" si="0"/>
        <v>1190492.81</v>
      </c>
      <c r="L14" s="6">
        <f t="shared" si="0"/>
        <v>941966.03</v>
      </c>
      <c r="M14" s="6">
        <f t="shared" si="0"/>
        <v>929402.11</v>
      </c>
      <c r="N14" s="6">
        <f t="shared" si="0"/>
        <v>1068666.83</v>
      </c>
      <c r="O14" s="6">
        <f t="shared" si="0"/>
        <v>1711401.33</v>
      </c>
      <c r="P14" s="6">
        <f t="shared" si="0"/>
        <v>900000</v>
      </c>
      <c r="Q14" s="97"/>
      <c r="R14" s="129"/>
      <c r="S14" s="129"/>
      <c r="T14" s="129"/>
      <c r="U14" s="129"/>
      <c r="V14" s="129"/>
      <c r="W14" s="129"/>
      <c r="X14" s="129"/>
      <c r="Y14" s="129"/>
    </row>
    <row r="15" spans="1:25" ht="27.6" x14ac:dyDescent="0.3">
      <c r="A15" s="130"/>
      <c r="B15" s="98"/>
      <c r="C15" s="130"/>
      <c r="D15" s="130"/>
      <c r="E15" s="98"/>
      <c r="F15" s="130"/>
      <c r="G15" s="130"/>
      <c r="H15" s="130"/>
      <c r="I15" s="1" t="s">
        <v>28</v>
      </c>
      <c r="J15" s="6">
        <f t="shared" ref="J15:P16" si="1">J19+J23</f>
        <v>0</v>
      </c>
      <c r="K15" s="6">
        <f t="shared" si="1"/>
        <v>0</v>
      </c>
      <c r="L15" s="6">
        <f t="shared" si="1"/>
        <v>0</v>
      </c>
      <c r="M15" s="6">
        <f t="shared" si="1"/>
        <v>0</v>
      </c>
      <c r="N15" s="6">
        <f t="shared" si="1"/>
        <v>0</v>
      </c>
      <c r="O15" s="6">
        <f t="shared" si="1"/>
        <v>0</v>
      </c>
      <c r="P15" s="6">
        <f t="shared" si="1"/>
        <v>0</v>
      </c>
      <c r="Q15" s="98"/>
      <c r="R15" s="130"/>
      <c r="S15" s="130"/>
      <c r="T15" s="130"/>
      <c r="U15" s="130"/>
      <c r="V15" s="130"/>
      <c r="W15" s="130"/>
      <c r="X15" s="130"/>
      <c r="Y15" s="130"/>
    </row>
    <row r="16" spans="1:25" ht="27.6" x14ac:dyDescent="0.3">
      <c r="A16" s="130"/>
      <c r="B16" s="98"/>
      <c r="C16" s="130"/>
      <c r="D16" s="130"/>
      <c r="E16" s="98"/>
      <c r="F16" s="130"/>
      <c r="G16" s="130"/>
      <c r="H16" s="130"/>
      <c r="I16" s="4" t="s">
        <v>31</v>
      </c>
      <c r="J16" s="9">
        <f t="shared" si="1"/>
        <v>0</v>
      </c>
      <c r="K16" s="9">
        <f t="shared" si="1"/>
        <v>0</v>
      </c>
      <c r="L16" s="9">
        <f t="shared" si="1"/>
        <v>0</v>
      </c>
      <c r="M16" s="9">
        <f t="shared" si="1"/>
        <v>0</v>
      </c>
      <c r="N16" s="9">
        <f t="shared" si="1"/>
        <v>0</v>
      </c>
      <c r="O16" s="9">
        <f t="shared" si="1"/>
        <v>0</v>
      </c>
      <c r="P16" s="9">
        <f t="shared" si="1"/>
        <v>0</v>
      </c>
      <c r="Q16" s="98"/>
      <c r="R16" s="62"/>
      <c r="S16" s="62"/>
      <c r="T16" s="62"/>
      <c r="U16" s="62"/>
      <c r="V16" s="62"/>
      <c r="W16" s="62"/>
      <c r="X16" s="62"/>
      <c r="Y16" s="62"/>
    </row>
    <row r="17" spans="1:25" ht="27.6" x14ac:dyDescent="0.3">
      <c r="A17" s="131"/>
      <c r="B17" s="98"/>
      <c r="C17" s="131"/>
      <c r="D17" s="131"/>
      <c r="E17" s="99"/>
      <c r="F17" s="131"/>
      <c r="G17" s="131"/>
      <c r="H17" s="131"/>
      <c r="I17" s="2" t="s">
        <v>29</v>
      </c>
      <c r="J17" s="6">
        <f>J21+J25+J29</f>
        <v>6741929.1100000003</v>
      </c>
      <c r="K17" s="6">
        <f>K21+K25</f>
        <v>1190492.81</v>
      </c>
      <c r="L17" s="6">
        <f>L21+L25+L26</f>
        <v>941966.03</v>
      </c>
      <c r="M17" s="6">
        <f>M21+M25</f>
        <v>929402.11</v>
      </c>
      <c r="N17" s="6">
        <f>N21+N25+N29</f>
        <v>1068666.83</v>
      </c>
      <c r="O17" s="6">
        <f>O21+O25</f>
        <v>1711401.33</v>
      </c>
      <c r="P17" s="6">
        <f>P21+P25</f>
        <v>900000</v>
      </c>
      <c r="Q17" s="60"/>
      <c r="R17" s="63"/>
      <c r="S17" s="63"/>
      <c r="T17" s="63"/>
      <c r="U17" s="63"/>
      <c r="V17" s="63"/>
      <c r="W17" s="63"/>
      <c r="X17" s="63"/>
      <c r="Y17" s="63"/>
    </row>
    <row r="18" spans="1:25" ht="23.25" customHeight="1" x14ac:dyDescent="0.3">
      <c r="A18" s="158" t="s">
        <v>37</v>
      </c>
      <c r="B18" s="97" t="s">
        <v>79</v>
      </c>
      <c r="C18" s="158">
        <v>2020</v>
      </c>
      <c r="D18" s="158">
        <v>2025</v>
      </c>
      <c r="E18" s="97" t="s">
        <v>30</v>
      </c>
      <c r="F18" s="152" t="s">
        <v>80</v>
      </c>
      <c r="G18" s="152" t="s">
        <v>81</v>
      </c>
      <c r="H18" s="152" t="s">
        <v>154</v>
      </c>
      <c r="I18" s="1" t="s">
        <v>3</v>
      </c>
      <c r="J18" s="6">
        <f t="shared" ref="J18:P18" si="2">J19+J20+J21</f>
        <v>2989478.7600000002</v>
      </c>
      <c r="K18" s="6">
        <f t="shared" si="2"/>
        <v>613433.93000000005</v>
      </c>
      <c r="L18" s="6">
        <f t="shared" si="2"/>
        <v>565458.5</v>
      </c>
      <c r="M18" s="6">
        <f t="shared" si="2"/>
        <v>440505</v>
      </c>
      <c r="N18" s="6">
        <f t="shared" si="2"/>
        <v>549780</v>
      </c>
      <c r="O18" s="6">
        <f t="shared" si="2"/>
        <v>820301.33</v>
      </c>
      <c r="P18" s="6">
        <f t="shared" si="2"/>
        <v>0</v>
      </c>
      <c r="Q18" s="97" t="s">
        <v>241</v>
      </c>
      <c r="R18" s="129" t="s">
        <v>133</v>
      </c>
      <c r="S18" s="129"/>
      <c r="T18" s="129" t="s">
        <v>4</v>
      </c>
      <c r="U18" s="129" t="s">
        <v>4</v>
      </c>
      <c r="V18" s="129" t="s">
        <v>4</v>
      </c>
      <c r="W18" s="129" t="s">
        <v>4</v>
      </c>
      <c r="X18" s="129" t="s">
        <v>4</v>
      </c>
      <c r="Y18" s="129" t="s">
        <v>4</v>
      </c>
    </row>
    <row r="19" spans="1:25" ht="27.6" x14ac:dyDescent="0.3">
      <c r="A19" s="158"/>
      <c r="B19" s="98"/>
      <c r="C19" s="158"/>
      <c r="D19" s="158"/>
      <c r="E19" s="98"/>
      <c r="F19" s="153"/>
      <c r="G19" s="153"/>
      <c r="H19" s="153"/>
      <c r="I19" s="1" t="s">
        <v>28</v>
      </c>
      <c r="J19" s="6">
        <f>K19+L19+M19+N19+O19+P19</f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98"/>
      <c r="R19" s="130"/>
      <c r="S19" s="130"/>
      <c r="T19" s="130"/>
      <c r="U19" s="130"/>
      <c r="V19" s="130"/>
      <c r="W19" s="130"/>
      <c r="X19" s="130"/>
      <c r="Y19" s="130"/>
    </row>
    <row r="20" spans="1:25" ht="27.6" x14ac:dyDescent="0.3">
      <c r="A20" s="158"/>
      <c r="B20" s="98"/>
      <c r="C20" s="158"/>
      <c r="D20" s="158"/>
      <c r="E20" s="98"/>
      <c r="F20" s="153"/>
      <c r="G20" s="153"/>
      <c r="H20" s="153"/>
      <c r="I20" s="4" t="s">
        <v>31</v>
      </c>
      <c r="J20" s="9">
        <f>K20+L20+M20+N20+O20+P20</f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8"/>
      <c r="R20" s="130"/>
      <c r="S20" s="130"/>
      <c r="T20" s="130"/>
      <c r="U20" s="130"/>
      <c r="V20" s="130"/>
      <c r="W20" s="130"/>
      <c r="X20" s="130"/>
      <c r="Y20" s="130"/>
    </row>
    <row r="21" spans="1:25" ht="27.6" x14ac:dyDescent="0.3">
      <c r="A21" s="158"/>
      <c r="B21" s="99"/>
      <c r="C21" s="158"/>
      <c r="D21" s="158"/>
      <c r="E21" s="99"/>
      <c r="F21" s="154"/>
      <c r="G21" s="154"/>
      <c r="H21" s="154"/>
      <c r="I21" s="1" t="s">
        <v>29</v>
      </c>
      <c r="J21" s="6">
        <f>K21+L21+M21+N21+O21+P21</f>
        <v>2989478.7600000002</v>
      </c>
      <c r="K21" s="6">
        <v>613433.93000000005</v>
      </c>
      <c r="L21" s="6">
        <v>565458.5</v>
      </c>
      <c r="M21" s="6">
        <v>440505</v>
      </c>
      <c r="N21" s="6">
        <v>549780</v>
      </c>
      <c r="O21" s="6">
        <v>820301.33</v>
      </c>
      <c r="P21" s="6">
        <v>0</v>
      </c>
      <c r="Q21" s="99"/>
      <c r="R21" s="131"/>
      <c r="S21" s="131"/>
      <c r="T21" s="131"/>
      <c r="U21" s="131"/>
      <c r="V21" s="131"/>
      <c r="W21" s="131"/>
      <c r="X21" s="131"/>
      <c r="Y21" s="131"/>
    </row>
    <row r="22" spans="1:25" ht="23.25" customHeight="1" x14ac:dyDescent="0.3">
      <c r="A22" s="158" t="s">
        <v>61</v>
      </c>
      <c r="B22" s="97" t="s">
        <v>82</v>
      </c>
      <c r="C22" s="158">
        <v>2020</v>
      </c>
      <c r="D22" s="158">
        <v>2025</v>
      </c>
      <c r="E22" s="97" t="s">
        <v>30</v>
      </c>
      <c r="F22" s="152" t="s">
        <v>80</v>
      </c>
      <c r="G22" s="152" t="s">
        <v>81</v>
      </c>
      <c r="H22" s="152" t="s">
        <v>154</v>
      </c>
      <c r="I22" s="1" t="s">
        <v>3</v>
      </c>
      <c r="J22" s="6">
        <f t="shared" ref="J22:P22" si="3">J23+J24+J25</f>
        <v>3595237.85</v>
      </c>
      <c r="K22" s="6">
        <f t="shared" si="3"/>
        <v>577058.88</v>
      </c>
      <c r="L22" s="6">
        <f t="shared" si="3"/>
        <v>367395.03</v>
      </c>
      <c r="M22" s="6">
        <f t="shared" si="3"/>
        <v>488897.11</v>
      </c>
      <c r="N22" s="6">
        <f t="shared" si="3"/>
        <v>370786.83</v>
      </c>
      <c r="O22" s="6">
        <f t="shared" si="3"/>
        <v>891100</v>
      </c>
      <c r="P22" s="6">
        <f t="shared" si="3"/>
        <v>900000</v>
      </c>
      <c r="Q22" s="58" t="s">
        <v>240</v>
      </c>
      <c r="R22" s="129" t="s">
        <v>221</v>
      </c>
      <c r="S22" s="129"/>
      <c r="T22" s="129">
        <v>5450</v>
      </c>
      <c r="U22" s="129">
        <v>9920</v>
      </c>
      <c r="V22" s="129"/>
      <c r="W22" s="129"/>
      <c r="X22" s="129"/>
      <c r="Y22" s="129"/>
    </row>
    <row r="23" spans="1:25" ht="27.6" x14ac:dyDescent="0.3">
      <c r="A23" s="158"/>
      <c r="B23" s="98"/>
      <c r="C23" s="158"/>
      <c r="D23" s="158"/>
      <c r="E23" s="98"/>
      <c r="F23" s="153"/>
      <c r="G23" s="153"/>
      <c r="H23" s="153"/>
      <c r="I23" s="1" t="s">
        <v>28</v>
      </c>
      <c r="J23" s="6">
        <f>K23+L23+M23+N23+O23+P23</f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7"/>
      <c r="R23" s="130"/>
      <c r="S23" s="130"/>
      <c r="T23" s="130"/>
      <c r="U23" s="130"/>
      <c r="V23" s="130"/>
      <c r="W23" s="130"/>
      <c r="X23" s="130"/>
      <c r="Y23" s="130"/>
    </row>
    <row r="24" spans="1:25" ht="27.6" x14ac:dyDescent="0.3">
      <c r="A24" s="158"/>
      <c r="B24" s="98"/>
      <c r="C24" s="158"/>
      <c r="D24" s="158"/>
      <c r="E24" s="98"/>
      <c r="F24" s="153"/>
      <c r="G24" s="153"/>
      <c r="H24" s="153"/>
      <c r="I24" s="4" t="s">
        <v>31</v>
      </c>
      <c r="J24" s="9">
        <f>K24+L24+M24+N24+O24+P24</f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67"/>
      <c r="R24" s="130"/>
      <c r="S24" s="130"/>
      <c r="T24" s="130"/>
      <c r="U24" s="130"/>
      <c r="V24" s="130"/>
      <c r="W24" s="130"/>
      <c r="X24" s="130"/>
      <c r="Y24" s="130"/>
    </row>
    <row r="25" spans="1:25" ht="27.6" x14ac:dyDescent="0.3">
      <c r="A25" s="158"/>
      <c r="B25" s="99"/>
      <c r="C25" s="158"/>
      <c r="D25" s="158"/>
      <c r="E25" s="99"/>
      <c r="F25" s="154"/>
      <c r="G25" s="154"/>
      <c r="H25" s="154"/>
      <c r="I25" s="1" t="s">
        <v>29</v>
      </c>
      <c r="J25" s="6">
        <f>K25+L25+M25+N25+O25+P25</f>
        <v>3595237.85</v>
      </c>
      <c r="K25" s="6">
        <v>577058.88</v>
      </c>
      <c r="L25" s="6">
        <v>367395.03</v>
      </c>
      <c r="M25" s="6">
        <v>488897.11</v>
      </c>
      <c r="N25" s="6">
        <v>370786.83</v>
      </c>
      <c r="O25" s="6">
        <v>891100</v>
      </c>
      <c r="P25" s="6">
        <v>900000</v>
      </c>
      <c r="Q25" s="95"/>
      <c r="R25" s="131"/>
      <c r="S25" s="131"/>
      <c r="T25" s="131"/>
      <c r="U25" s="131"/>
      <c r="V25" s="131"/>
      <c r="W25" s="131"/>
      <c r="X25" s="131"/>
      <c r="Y25" s="131"/>
    </row>
    <row r="26" spans="1:25" ht="15" customHeight="1" x14ac:dyDescent="0.3">
      <c r="A26" s="175" t="s">
        <v>173</v>
      </c>
      <c r="B26" s="176" t="s">
        <v>214</v>
      </c>
      <c r="C26" s="158">
        <v>2020</v>
      </c>
      <c r="D26" s="158">
        <v>2025</v>
      </c>
      <c r="E26" s="97" t="s">
        <v>30</v>
      </c>
      <c r="F26" s="152" t="s">
        <v>80</v>
      </c>
      <c r="G26" s="152" t="s">
        <v>81</v>
      </c>
      <c r="H26" s="152" t="s">
        <v>154</v>
      </c>
      <c r="I26" s="1" t="s">
        <v>3</v>
      </c>
      <c r="J26" s="6">
        <f t="shared" ref="J26:P26" si="4">J27+J28+J29</f>
        <v>157212.5</v>
      </c>
      <c r="K26" s="6">
        <f t="shared" si="4"/>
        <v>0</v>
      </c>
      <c r="L26" s="6">
        <f t="shared" si="4"/>
        <v>9112.5</v>
      </c>
      <c r="M26" s="6">
        <f t="shared" si="4"/>
        <v>0</v>
      </c>
      <c r="N26" s="6">
        <f t="shared" si="4"/>
        <v>148100</v>
      </c>
      <c r="O26" s="6">
        <f t="shared" si="4"/>
        <v>0</v>
      </c>
      <c r="P26" s="6">
        <f t="shared" si="4"/>
        <v>0</v>
      </c>
      <c r="Q26" s="177" t="s">
        <v>280</v>
      </c>
      <c r="R26" s="158" t="s">
        <v>166</v>
      </c>
      <c r="S26" s="158">
        <f>T26+U26+V26+W26+X26+Y26</f>
        <v>4</v>
      </c>
      <c r="T26" s="158">
        <v>0</v>
      </c>
      <c r="U26" s="158">
        <v>3</v>
      </c>
      <c r="V26" s="158"/>
      <c r="W26" s="158">
        <v>1</v>
      </c>
      <c r="X26" s="158"/>
      <c r="Y26" s="158"/>
    </row>
    <row r="27" spans="1:25" ht="27.6" x14ac:dyDescent="0.3">
      <c r="A27" s="93"/>
      <c r="B27" s="71"/>
      <c r="C27" s="158"/>
      <c r="D27" s="158"/>
      <c r="E27" s="98"/>
      <c r="F27" s="153"/>
      <c r="G27" s="153"/>
      <c r="H27" s="153"/>
      <c r="I27" s="1" t="s">
        <v>28</v>
      </c>
      <c r="J27" s="6">
        <f>K27+L27+M27+N27+O27+P27</f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178"/>
      <c r="R27" s="94"/>
      <c r="S27" s="94"/>
      <c r="T27" s="94"/>
      <c r="U27" s="94"/>
      <c r="V27" s="94"/>
      <c r="W27" s="94"/>
      <c r="X27" s="94"/>
      <c r="Y27" s="94"/>
    </row>
    <row r="28" spans="1:25" ht="27.6" x14ac:dyDescent="0.3">
      <c r="A28" s="93"/>
      <c r="B28" s="71"/>
      <c r="C28" s="158"/>
      <c r="D28" s="158"/>
      <c r="E28" s="98"/>
      <c r="F28" s="153"/>
      <c r="G28" s="153"/>
      <c r="H28" s="153"/>
      <c r="I28" s="4" t="s">
        <v>31</v>
      </c>
      <c r="J28" s="9">
        <f>K28+L28+M28+N28+O28+P28</f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9">
        <v>0</v>
      </c>
      <c r="Q28" s="178"/>
      <c r="R28" s="94"/>
      <c r="S28" s="94"/>
      <c r="T28" s="94"/>
      <c r="U28" s="94"/>
      <c r="V28" s="94"/>
      <c r="W28" s="94"/>
      <c r="X28" s="94"/>
      <c r="Y28" s="94"/>
    </row>
    <row r="29" spans="1:25" ht="27.6" x14ac:dyDescent="0.3">
      <c r="A29" s="93"/>
      <c r="B29" s="71"/>
      <c r="C29" s="158"/>
      <c r="D29" s="158"/>
      <c r="E29" s="99"/>
      <c r="F29" s="154"/>
      <c r="G29" s="154"/>
      <c r="H29" s="154"/>
      <c r="I29" s="1" t="s">
        <v>29</v>
      </c>
      <c r="J29" s="6">
        <f>K29+L29+M29+N29+O29+P29</f>
        <v>157212.5</v>
      </c>
      <c r="K29" s="6">
        <v>0</v>
      </c>
      <c r="L29" s="6">
        <v>9112.5</v>
      </c>
      <c r="M29" s="6">
        <v>0</v>
      </c>
      <c r="N29" s="6">
        <v>148100</v>
      </c>
      <c r="O29" s="6">
        <v>0</v>
      </c>
      <c r="P29" s="6">
        <v>0</v>
      </c>
      <c r="Q29" s="179"/>
      <c r="R29" s="94"/>
      <c r="S29" s="94"/>
      <c r="T29" s="94"/>
      <c r="U29" s="94"/>
      <c r="V29" s="94"/>
      <c r="W29" s="94"/>
      <c r="X29" s="94"/>
      <c r="Y29" s="94"/>
    </row>
    <row r="30" spans="1:25" x14ac:dyDescent="0.3">
      <c r="A30" s="173" t="s">
        <v>83</v>
      </c>
      <c r="B30" s="174"/>
      <c r="C30" s="174"/>
      <c r="D30" s="174"/>
      <c r="E30" s="174"/>
      <c r="F30" s="174"/>
      <c r="G30" s="174"/>
      <c r="H30" s="174"/>
      <c r="I30" s="174"/>
      <c r="J30" s="174"/>
      <c r="K30" s="174"/>
      <c r="L30" s="174"/>
      <c r="M30" s="174"/>
      <c r="N30" s="174"/>
      <c r="O30" s="174"/>
      <c r="P30" s="174"/>
      <c r="Q30" s="174"/>
      <c r="R30" s="174"/>
      <c r="S30" s="174"/>
      <c r="T30" s="174"/>
      <c r="U30" s="174"/>
      <c r="V30" s="174"/>
      <c r="W30" s="174"/>
      <c r="X30" s="174"/>
      <c r="Y30" s="174"/>
    </row>
    <row r="31" spans="1:25" ht="23.25" customHeight="1" x14ac:dyDescent="0.3">
      <c r="A31" s="61">
        <v>2</v>
      </c>
      <c r="B31" s="58" t="s">
        <v>84</v>
      </c>
      <c r="C31" s="61">
        <v>2020</v>
      </c>
      <c r="D31" s="61">
        <v>2025</v>
      </c>
      <c r="E31" s="97" t="s">
        <v>30</v>
      </c>
      <c r="F31" s="61" t="s">
        <v>4</v>
      </c>
      <c r="G31" s="61" t="s">
        <v>4</v>
      </c>
      <c r="H31" s="61"/>
      <c r="I31" s="4" t="s">
        <v>3</v>
      </c>
      <c r="J31" s="9">
        <f t="shared" ref="J31:P31" si="5">J32+J33+J34</f>
        <v>8524686.8300000001</v>
      </c>
      <c r="K31" s="9">
        <f t="shared" si="5"/>
        <v>602538.98</v>
      </c>
      <c r="L31" s="9">
        <f t="shared" si="5"/>
        <v>823093.65</v>
      </c>
      <c r="M31" s="9">
        <f t="shared" si="5"/>
        <v>4718204.2</v>
      </c>
      <c r="N31" s="9">
        <f>N34</f>
        <v>552750</v>
      </c>
      <c r="O31" s="9">
        <f t="shared" si="5"/>
        <v>1181300</v>
      </c>
      <c r="P31" s="9">
        <f t="shared" si="5"/>
        <v>920800</v>
      </c>
      <c r="Q31" s="58"/>
      <c r="R31" s="61"/>
      <c r="S31" s="61"/>
      <c r="T31" s="61"/>
      <c r="U31" s="61"/>
      <c r="V31" s="61"/>
      <c r="W31" s="61"/>
      <c r="X31" s="61"/>
      <c r="Y31" s="61"/>
    </row>
    <row r="32" spans="1:25" ht="27.6" x14ac:dyDescent="0.3">
      <c r="A32" s="66"/>
      <c r="B32" s="67"/>
      <c r="C32" s="66"/>
      <c r="D32" s="66"/>
      <c r="E32" s="98"/>
      <c r="F32" s="66"/>
      <c r="G32" s="66"/>
      <c r="H32" s="66"/>
      <c r="I32" s="5" t="s">
        <v>28</v>
      </c>
      <c r="J32" s="9">
        <f t="shared" ref="J32:P33" si="6">J36+J59</f>
        <v>4000000</v>
      </c>
      <c r="K32" s="9">
        <f t="shared" si="6"/>
        <v>0</v>
      </c>
      <c r="L32" s="9">
        <f t="shared" si="6"/>
        <v>0</v>
      </c>
      <c r="M32" s="9">
        <f t="shared" si="6"/>
        <v>4000000</v>
      </c>
      <c r="N32" s="9">
        <f t="shared" si="6"/>
        <v>0</v>
      </c>
      <c r="O32" s="9">
        <f t="shared" si="6"/>
        <v>0</v>
      </c>
      <c r="P32" s="9">
        <f t="shared" si="6"/>
        <v>0</v>
      </c>
      <c r="Q32" s="67"/>
      <c r="R32" s="66"/>
      <c r="S32" s="66"/>
      <c r="T32" s="66"/>
      <c r="U32" s="66"/>
      <c r="V32" s="66"/>
      <c r="W32" s="66"/>
      <c r="X32" s="66"/>
      <c r="Y32" s="66"/>
    </row>
    <row r="33" spans="1:25" ht="27.6" x14ac:dyDescent="0.3">
      <c r="A33" s="66"/>
      <c r="B33" s="67"/>
      <c r="C33" s="66"/>
      <c r="D33" s="66"/>
      <c r="E33" s="98"/>
      <c r="F33" s="66"/>
      <c r="G33" s="66"/>
      <c r="H33" s="66"/>
      <c r="I33" s="4" t="s">
        <v>31</v>
      </c>
      <c r="J33" s="9">
        <f t="shared" si="6"/>
        <v>0</v>
      </c>
      <c r="K33" s="9">
        <f t="shared" si="6"/>
        <v>0</v>
      </c>
      <c r="L33" s="9">
        <f t="shared" si="6"/>
        <v>0</v>
      </c>
      <c r="M33" s="9">
        <f t="shared" si="6"/>
        <v>0</v>
      </c>
      <c r="N33" s="9">
        <f t="shared" si="6"/>
        <v>0</v>
      </c>
      <c r="O33" s="9">
        <f t="shared" si="6"/>
        <v>0</v>
      </c>
      <c r="P33" s="9">
        <f t="shared" si="6"/>
        <v>0</v>
      </c>
      <c r="Q33" s="67"/>
      <c r="R33" s="66"/>
      <c r="S33" s="66"/>
      <c r="T33" s="66"/>
      <c r="U33" s="66"/>
      <c r="V33" s="66"/>
      <c r="W33" s="66"/>
      <c r="X33" s="66"/>
      <c r="Y33" s="66"/>
    </row>
    <row r="34" spans="1:25" ht="27.6" x14ac:dyDescent="0.3">
      <c r="A34" s="69"/>
      <c r="B34" s="95"/>
      <c r="C34" s="69"/>
      <c r="D34" s="69"/>
      <c r="E34" s="99"/>
      <c r="F34" s="69"/>
      <c r="G34" s="69"/>
      <c r="H34" s="69"/>
      <c r="I34" s="5" t="s">
        <v>29</v>
      </c>
      <c r="J34" s="9">
        <f>J38+J61+J54</f>
        <v>4524686.83</v>
      </c>
      <c r="K34" s="9">
        <f>K38+K61</f>
        <v>602538.98</v>
      </c>
      <c r="L34" s="9">
        <f>L38+L61</f>
        <v>823093.65</v>
      </c>
      <c r="M34" s="9">
        <f>M38+M54+M61</f>
        <v>718204.2</v>
      </c>
      <c r="N34" s="9">
        <f>N38+N61</f>
        <v>552750</v>
      </c>
      <c r="O34" s="9">
        <f>O38+O61+O57</f>
        <v>1181300</v>
      </c>
      <c r="P34" s="9">
        <f>P38+P61</f>
        <v>920800</v>
      </c>
      <c r="Q34" s="95"/>
      <c r="R34" s="69"/>
      <c r="S34" s="69"/>
      <c r="T34" s="69"/>
      <c r="U34" s="69"/>
      <c r="V34" s="69"/>
      <c r="W34" s="69"/>
      <c r="X34" s="69"/>
      <c r="Y34" s="69"/>
    </row>
    <row r="35" spans="1:25" ht="23.25" customHeight="1" x14ac:dyDescent="0.3">
      <c r="A35" s="64" t="s">
        <v>42</v>
      </c>
      <c r="B35" s="58" t="s">
        <v>220</v>
      </c>
      <c r="C35" s="61">
        <v>2020</v>
      </c>
      <c r="D35" s="61">
        <v>2025</v>
      </c>
      <c r="E35" s="97" t="s">
        <v>30</v>
      </c>
      <c r="F35" s="64" t="s">
        <v>80</v>
      </c>
      <c r="G35" s="64" t="s">
        <v>81</v>
      </c>
      <c r="H35" s="64" t="s">
        <v>154</v>
      </c>
      <c r="I35" s="4" t="s">
        <v>3</v>
      </c>
      <c r="J35" s="9">
        <f t="shared" ref="J35:P35" si="7">J36+J37+J38</f>
        <v>7985984.5199999996</v>
      </c>
      <c r="K35" s="9">
        <f t="shared" si="7"/>
        <v>602538.98</v>
      </c>
      <c r="L35" s="9">
        <f t="shared" si="7"/>
        <v>823093.65</v>
      </c>
      <c r="M35" s="9">
        <f t="shared" si="7"/>
        <v>4219501.8899999997</v>
      </c>
      <c r="N35" s="9">
        <f t="shared" si="7"/>
        <v>552750</v>
      </c>
      <c r="O35" s="9">
        <f t="shared" si="7"/>
        <v>887300</v>
      </c>
      <c r="P35" s="9">
        <f t="shared" si="7"/>
        <v>900800</v>
      </c>
      <c r="Q35" s="58" t="s">
        <v>240</v>
      </c>
      <c r="R35" s="61" t="s">
        <v>243</v>
      </c>
      <c r="S35" s="61"/>
      <c r="T35" s="61">
        <v>250</v>
      </c>
      <c r="U35" s="61">
        <v>250</v>
      </c>
      <c r="V35" s="61"/>
      <c r="W35" s="61">
        <v>363</v>
      </c>
      <c r="X35" s="61"/>
      <c r="Y35" s="61"/>
    </row>
    <row r="36" spans="1:25" ht="27.6" x14ac:dyDescent="0.3">
      <c r="A36" s="166"/>
      <c r="B36" s="59"/>
      <c r="C36" s="66"/>
      <c r="D36" s="66"/>
      <c r="E36" s="98"/>
      <c r="F36" s="166"/>
      <c r="G36" s="166"/>
      <c r="H36" s="166"/>
      <c r="I36" s="5" t="s">
        <v>28</v>
      </c>
      <c r="J36" s="9">
        <f>K36+L36+M36+N36+O36+P36</f>
        <v>4000000</v>
      </c>
      <c r="K36" s="9">
        <v>0</v>
      </c>
      <c r="L36" s="9">
        <v>0</v>
      </c>
      <c r="M36" s="9">
        <f>M41+M52</f>
        <v>4000000</v>
      </c>
      <c r="N36" s="9">
        <v>0</v>
      </c>
      <c r="O36" s="9">
        <v>0</v>
      </c>
      <c r="P36" s="9">
        <v>0</v>
      </c>
      <c r="Q36" s="67"/>
      <c r="R36" s="62"/>
      <c r="S36" s="62"/>
      <c r="T36" s="62"/>
      <c r="U36" s="62"/>
      <c r="V36" s="62"/>
      <c r="W36" s="62"/>
      <c r="X36" s="62"/>
      <c r="Y36" s="62"/>
    </row>
    <row r="37" spans="1:25" ht="40.5" customHeight="1" x14ac:dyDescent="0.3">
      <c r="A37" s="166"/>
      <c r="B37" s="59"/>
      <c r="C37" s="66"/>
      <c r="D37" s="66"/>
      <c r="E37" s="98"/>
      <c r="F37" s="166"/>
      <c r="G37" s="166"/>
      <c r="H37" s="166"/>
      <c r="I37" s="4" t="s">
        <v>31</v>
      </c>
      <c r="J37" s="9">
        <f>K37+L37+M37+N37+O37+P37</f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67"/>
      <c r="R37" s="62"/>
      <c r="S37" s="62"/>
      <c r="T37" s="62"/>
      <c r="U37" s="62"/>
      <c r="V37" s="62"/>
      <c r="W37" s="62"/>
      <c r="X37" s="62"/>
      <c r="Y37" s="62"/>
    </row>
    <row r="38" spans="1:25" ht="27.6" x14ac:dyDescent="0.3">
      <c r="A38" s="167"/>
      <c r="B38" s="60"/>
      <c r="C38" s="69"/>
      <c r="D38" s="69"/>
      <c r="E38" s="99"/>
      <c r="F38" s="167"/>
      <c r="G38" s="167"/>
      <c r="H38" s="167"/>
      <c r="I38" s="5" t="s">
        <v>29</v>
      </c>
      <c r="J38" s="9">
        <f>K38+L38+M38+N38+O38+P38</f>
        <v>3985984.52</v>
      </c>
      <c r="K38" s="9">
        <v>602538.98</v>
      </c>
      <c r="L38" s="9">
        <v>823093.65</v>
      </c>
      <c r="M38" s="9">
        <f>M42+M53</f>
        <v>219501.89</v>
      </c>
      <c r="N38" s="9">
        <v>552750</v>
      </c>
      <c r="O38" s="9">
        <v>887300</v>
      </c>
      <c r="P38" s="9">
        <v>900800</v>
      </c>
      <c r="Q38" s="95"/>
      <c r="R38" s="63"/>
      <c r="S38" s="63"/>
      <c r="T38" s="63"/>
      <c r="U38" s="63"/>
      <c r="V38" s="63"/>
      <c r="W38" s="63"/>
      <c r="X38" s="63"/>
      <c r="Y38" s="63"/>
    </row>
    <row r="39" spans="1:25" ht="27.6" x14ac:dyDescent="0.3">
      <c r="A39" s="57"/>
      <c r="B39" s="34"/>
      <c r="C39" s="36"/>
      <c r="D39" s="36"/>
      <c r="E39" s="48"/>
      <c r="F39" s="57"/>
      <c r="G39" s="57"/>
      <c r="H39" s="57"/>
      <c r="I39" s="13" t="s">
        <v>252</v>
      </c>
      <c r="J39" s="7">
        <f t="shared" ref="J39:P39" si="8">J40+J46</f>
        <v>4219501.8899999997</v>
      </c>
      <c r="K39" s="7">
        <f t="shared" si="8"/>
        <v>0</v>
      </c>
      <c r="L39" s="7">
        <f t="shared" si="8"/>
        <v>0</v>
      </c>
      <c r="M39" s="7">
        <f t="shared" si="8"/>
        <v>4219501.8899999997</v>
      </c>
      <c r="N39" s="7">
        <f t="shared" si="8"/>
        <v>0</v>
      </c>
      <c r="O39" s="7">
        <f t="shared" si="8"/>
        <v>0</v>
      </c>
      <c r="P39" s="7">
        <f t="shared" si="8"/>
        <v>0</v>
      </c>
      <c r="Q39" s="45"/>
      <c r="R39" s="35"/>
      <c r="S39" s="35"/>
      <c r="T39" s="35"/>
      <c r="U39" s="35"/>
      <c r="V39" s="35"/>
      <c r="W39" s="35"/>
      <c r="X39" s="35"/>
      <c r="Y39" s="35"/>
    </row>
    <row r="40" spans="1:25" ht="23.25" customHeight="1" x14ac:dyDescent="0.3">
      <c r="A40" s="64" t="s">
        <v>218</v>
      </c>
      <c r="B40" s="58" t="s">
        <v>249</v>
      </c>
      <c r="C40" s="61">
        <v>2020</v>
      </c>
      <c r="D40" s="61">
        <v>2025</v>
      </c>
      <c r="E40" s="97" t="s">
        <v>30</v>
      </c>
      <c r="F40" s="64" t="s">
        <v>80</v>
      </c>
      <c r="G40" s="64" t="s">
        <v>81</v>
      </c>
      <c r="H40" s="64" t="s">
        <v>247</v>
      </c>
      <c r="I40" s="5" t="s">
        <v>245</v>
      </c>
      <c r="J40" s="7">
        <f t="shared" ref="J40:P40" si="9">J41+J42</f>
        <v>3776453.4899999998</v>
      </c>
      <c r="K40" s="7">
        <f t="shared" si="9"/>
        <v>0</v>
      </c>
      <c r="L40" s="7">
        <f t="shared" si="9"/>
        <v>0</v>
      </c>
      <c r="M40" s="7">
        <f t="shared" si="9"/>
        <v>3776453.4899999998</v>
      </c>
      <c r="N40" s="7">
        <f t="shared" si="9"/>
        <v>0</v>
      </c>
      <c r="O40" s="7">
        <f t="shared" si="9"/>
        <v>0</v>
      </c>
      <c r="P40" s="7">
        <f t="shared" si="9"/>
        <v>0</v>
      </c>
      <c r="Q40" s="58" t="s">
        <v>240</v>
      </c>
      <c r="R40" s="96" t="s">
        <v>221</v>
      </c>
      <c r="S40" s="96"/>
      <c r="T40" s="96">
        <v>0</v>
      </c>
      <c r="U40" s="96">
        <v>0</v>
      </c>
      <c r="V40" s="61">
        <v>565</v>
      </c>
      <c r="W40" s="96"/>
      <c r="X40" s="96"/>
      <c r="Y40" s="96"/>
    </row>
    <row r="41" spans="1:25" ht="36.75" customHeight="1" x14ac:dyDescent="0.3">
      <c r="A41" s="62"/>
      <c r="B41" s="59"/>
      <c r="C41" s="62"/>
      <c r="D41" s="62"/>
      <c r="E41" s="59"/>
      <c r="F41" s="62"/>
      <c r="G41" s="62"/>
      <c r="H41" s="69"/>
      <c r="I41" s="5" t="s">
        <v>28</v>
      </c>
      <c r="J41" s="9">
        <f>K41+L41+M41+N41+O41+P41</f>
        <v>3579999.92</v>
      </c>
      <c r="K41" s="9">
        <v>0</v>
      </c>
      <c r="L41" s="9">
        <v>0</v>
      </c>
      <c r="M41" s="9">
        <v>3579999.92</v>
      </c>
      <c r="N41" s="9">
        <v>0</v>
      </c>
      <c r="O41" s="9">
        <v>0</v>
      </c>
      <c r="P41" s="9">
        <v>0</v>
      </c>
      <c r="Q41" s="59"/>
      <c r="R41" s="62"/>
      <c r="S41" s="62"/>
      <c r="T41" s="62"/>
      <c r="U41" s="62"/>
      <c r="V41" s="62"/>
      <c r="W41" s="62"/>
      <c r="X41" s="62"/>
      <c r="Y41" s="62"/>
    </row>
    <row r="42" spans="1:25" ht="42.75" customHeight="1" x14ac:dyDescent="0.3">
      <c r="A42" s="62"/>
      <c r="B42" s="59"/>
      <c r="C42" s="62"/>
      <c r="D42" s="62"/>
      <c r="E42" s="59"/>
      <c r="F42" s="62"/>
      <c r="G42" s="62"/>
      <c r="H42" s="64" t="s">
        <v>244</v>
      </c>
      <c r="I42" s="4" t="s">
        <v>246</v>
      </c>
      <c r="J42" s="9">
        <f>K42+L42+M42+N42+O42+P42</f>
        <v>196453.57</v>
      </c>
      <c r="K42" s="9">
        <f>K43+K44+K45</f>
        <v>0</v>
      </c>
      <c r="L42" s="9">
        <f>L43+L44+L45</f>
        <v>0</v>
      </c>
      <c r="M42" s="9">
        <v>196453.57</v>
      </c>
      <c r="N42" s="9">
        <f>N43+N44+N45</f>
        <v>0</v>
      </c>
      <c r="O42" s="9">
        <f>O43+O44+O45</f>
        <v>0</v>
      </c>
      <c r="P42" s="9">
        <f>P43+P44+P45</f>
        <v>0</v>
      </c>
      <c r="Q42" s="59"/>
      <c r="R42" s="62"/>
      <c r="S42" s="62"/>
      <c r="T42" s="62"/>
      <c r="U42" s="62"/>
      <c r="V42" s="62"/>
      <c r="W42" s="62"/>
      <c r="X42" s="62"/>
      <c r="Y42" s="62"/>
    </row>
    <row r="43" spans="1:25" ht="30" hidden="1" customHeight="1" x14ac:dyDescent="0.3">
      <c r="A43" s="62"/>
      <c r="B43" s="59"/>
      <c r="C43" s="62"/>
      <c r="D43" s="62"/>
      <c r="E43" s="59"/>
      <c r="F43" s="62"/>
      <c r="G43" s="62"/>
      <c r="H43" s="166"/>
      <c r="I43" s="5" t="s">
        <v>28</v>
      </c>
      <c r="J43" s="9">
        <f>K43+L43+M43+N43+O43+P43</f>
        <v>0</v>
      </c>
      <c r="K43" s="9">
        <v>0</v>
      </c>
      <c r="L43" s="9">
        <v>0</v>
      </c>
      <c r="M43" s="9">
        <v>0</v>
      </c>
      <c r="N43" s="9">
        <v>0</v>
      </c>
      <c r="O43" s="9">
        <v>0</v>
      </c>
      <c r="P43" s="9">
        <v>0</v>
      </c>
      <c r="Q43" s="59"/>
      <c r="R43" s="62"/>
      <c r="S43" s="62"/>
      <c r="T43" s="62"/>
      <c r="U43" s="62"/>
      <c r="V43" s="62"/>
      <c r="W43" s="62"/>
      <c r="X43" s="62"/>
      <c r="Y43" s="62"/>
    </row>
    <row r="44" spans="1:25" ht="30" hidden="1" customHeight="1" x14ac:dyDescent="0.3">
      <c r="A44" s="62"/>
      <c r="B44" s="59"/>
      <c r="C44" s="62"/>
      <c r="D44" s="62"/>
      <c r="E44" s="59"/>
      <c r="F44" s="62"/>
      <c r="G44" s="62"/>
      <c r="H44" s="166"/>
      <c r="I44" s="4" t="s">
        <v>31</v>
      </c>
      <c r="J44" s="9">
        <f>K44+L44+M44+N44+O44+P44</f>
        <v>0</v>
      </c>
      <c r="K44" s="9">
        <v>0</v>
      </c>
      <c r="L44" s="9">
        <v>0</v>
      </c>
      <c r="M44" s="9">
        <v>0</v>
      </c>
      <c r="N44" s="9">
        <v>0</v>
      </c>
      <c r="O44" s="9">
        <v>0</v>
      </c>
      <c r="P44" s="9">
        <v>0</v>
      </c>
      <c r="Q44" s="59"/>
      <c r="R44" s="62"/>
      <c r="S44" s="62"/>
      <c r="T44" s="62"/>
      <c r="U44" s="62"/>
      <c r="V44" s="62"/>
      <c r="W44" s="62"/>
      <c r="X44" s="62"/>
      <c r="Y44" s="62"/>
    </row>
    <row r="45" spans="1:25" ht="30" hidden="1" customHeight="1" x14ac:dyDescent="0.3">
      <c r="A45" s="63"/>
      <c r="B45" s="60"/>
      <c r="C45" s="63"/>
      <c r="D45" s="63"/>
      <c r="E45" s="60"/>
      <c r="F45" s="63"/>
      <c r="G45" s="63"/>
      <c r="H45" s="167"/>
      <c r="I45" s="5" t="s">
        <v>29</v>
      </c>
      <c r="J45" s="9">
        <f>K45+L45+M45+N45+O45+P45</f>
        <v>82922.36</v>
      </c>
      <c r="K45" s="9">
        <v>0</v>
      </c>
      <c r="L45" s="9">
        <v>0</v>
      </c>
      <c r="M45" s="9">
        <v>82922.36</v>
      </c>
      <c r="N45" s="9">
        <v>0</v>
      </c>
      <c r="O45" s="9">
        <v>0</v>
      </c>
      <c r="P45" s="9">
        <v>0</v>
      </c>
      <c r="Q45" s="60"/>
      <c r="R45" s="63"/>
      <c r="S45" s="63"/>
      <c r="T45" s="63"/>
      <c r="U45" s="63"/>
      <c r="V45" s="63"/>
      <c r="W45" s="63"/>
      <c r="X45" s="63"/>
      <c r="Y45" s="63"/>
    </row>
    <row r="46" spans="1:25" ht="37.5" customHeight="1" x14ac:dyDescent="0.3">
      <c r="A46" s="64" t="s">
        <v>219</v>
      </c>
      <c r="B46" s="58" t="s">
        <v>251</v>
      </c>
      <c r="C46" s="61">
        <v>2020</v>
      </c>
      <c r="D46" s="61">
        <v>2025</v>
      </c>
      <c r="E46" s="97" t="s">
        <v>30</v>
      </c>
      <c r="F46" s="64" t="s">
        <v>80</v>
      </c>
      <c r="G46" s="64" t="s">
        <v>81</v>
      </c>
      <c r="H46" s="64" t="s">
        <v>247</v>
      </c>
      <c r="I46" s="5" t="s">
        <v>245</v>
      </c>
      <c r="J46" s="7">
        <f>J52+J53</f>
        <v>443048.4</v>
      </c>
      <c r="K46" s="7">
        <f t="shared" ref="K46:P46" si="10">K47+K48</f>
        <v>0</v>
      </c>
      <c r="L46" s="7">
        <f t="shared" si="10"/>
        <v>0</v>
      </c>
      <c r="M46" s="7">
        <f>M52+M53</f>
        <v>443048.4</v>
      </c>
      <c r="N46" s="7">
        <f t="shared" si="10"/>
        <v>0</v>
      </c>
      <c r="O46" s="7">
        <f t="shared" si="10"/>
        <v>0</v>
      </c>
      <c r="P46" s="7">
        <f t="shared" si="10"/>
        <v>0</v>
      </c>
      <c r="Q46" s="58" t="s">
        <v>240</v>
      </c>
      <c r="R46" s="96" t="s">
        <v>221</v>
      </c>
      <c r="S46" s="96"/>
      <c r="T46" s="96">
        <v>0</v>
      </c>
      <c r="U46" s="96">
        <v>0</v>
      </c>
      <c r="V46" s="61">
        <v>413.4</v>
      </c>
      <c r="W46" s="96"/>
      <c r="X46" s="96"/>
      <c r="Y46" s="96"/>
    </row>
    <row r="47" spans="1:25" ht="42" hidden="1" customHeight="1" x14ac:dyDescent="0.3">
      <c r="A47" s="62"/>
      <c r="B47" s="59"/>
      <c r="C47" s="62"/>
      <c r="D47" s="62"/>
      <c r="E47" s="59"/>
      <c r="F47" s="62"/>
      <c r="G47" s="62"/>
      <c r="H47" s="66"/>
      <c r="I47" s="5" t="s">
        <v>28</v>
      </c>
      <c r="J47" s="9">
        <f t="shared" ref="J47:J54" si="11">K47+L47+M47+N47+O47+P47</f>
        <v>0</v>
      </c>
      <c r="K47" s="9">
        <v>0</v>
      </c>
      <c r="L47" s="9">
        <v>0</v>
      </c>
      <c r="M47" s="9">
        <v>0</v>
      </c>
      <c r="N47" s="9">
        <v>0</v>
      </c>
      <c r="O47" s="9">
        <v>0</v>
      </c>
      <c r="P47" s="9">
        <v>0</v>
      </c>
      <c r="Q47" s="59"/>
      <c r="R47" s="62"/>
      <c r="S47" s="62"/>
      <c r="T47" s="62"/>
      <c r="U47" s="62"/>
      <c r="V47" s="62"/>
      <c r="W47" s="62"/>
      <c r="X47" s="62"/>
      <c r="Y47" s="62"/>
    </row>
    <row r="48" spans="1:25" ht="46.5" hidden="1" customHeight="1" x14ac:dyDescent="0.3">
      <c r="A48" s="62"/>
      <c r="B48" s="59"/>
      <c r="C48" s="62"/>
      <c r="D48" s="62"/>
      <c r="E48" s="59"/>
      <c r="F48" s="62"/>
      <c r="G48" s="62"/>
      <c r="H48" s="62"/>
      <c r="I48" s="4" t="s">
        <v>246</v>
      </c>
      <c r="J48" s="9">
        <f t="shared" si="11"/>
        <v>0</v>
      </c>
      <c r="K48" s="9">
        <f t="shared" ref="K48:P48" si="12">K49+K50+K51</f>
        <v>0</v>
      </c>
      <c r="L48" s="9">
        <f t="shared" si="12"/>
        <v>0</v>
      </c>
      <c r="M48" s="9">
        <v>0</v>
      </c>
      <c r="N48" s="9">
        <f t="shared" si="12"/>
        <v>0</v>
      </c>
      <c r="O48" s="9">
        <f t="shared" si="12"/>
        <v>0</v>
      </c>
      <c r="P48" s="9">
        <f t="shared" si="12"/>
        <v>0</v>
      </c>
      <c r="Q48" s="59"/>
      <c r="R48" s="62"/>
      <c r="S48" s="62"/>
      <c r="T48" s="62"/>
      <c r="U48" s="62"/>
      <c r="V48" s="62"/>
      <c r="W48" s="62"/>
      <c r="X48" s="62"/>
      <c r="Y48" s="62"/>
    </row>
    <row r="49" spans="1:25" ht="30" hidden="1" customHeight="1" x14ac:dyDescent="0.3">
      <c r="A49" s="62"/>
      <c r="B49" s="59"/>
      <c r="C49" s="62"/>
      <c r="D49" s="62"/>
      <c r="E49" s="59"/>
      <c r="F49" s="62"/>
      <c r="G49" s="62"/>
      <c r="H49" s="62"/>
      <c r="I49" s="5" t="s">
        <v>28</v>
      </c>
      <c r="J49" s="9">
        <f t="shared" si="11"/>
        <v>0</v>
      </c>
      <c r="K49" s="9">
        <v>0</v>
      </c>
      <c r="L49" s="9">
        <v>0</v>
      </c>
      <c r="M49" s="9">
        <v>0</v>
      </c>
      <c r="N49" s="9">
        <v>0</v>
      </c>
      <c r="O49" s="9">
        <v>0</v>
      </c>
      <c r="P49" s="9">
        <v>0</v>
      </c>
      <c r="Q49" s="59"/>
      <c r="R49" s="62"/>
      <c r="S49" s="62"/>
      <c r="T49" s="62"/>
      <c r="U49" s="62"/>
      <c r="V49" s="62"/>
      <c r="W49" s="62"/>
      <c r="X49" s="62"/>
      <c r="Y49" s="62"/>
    </row>
    <row r="50" spans="1:25" ht="30" hidden="1" customHeight="1" x14ac:dyDescent="0.3">
      <c r="A50" s="62"/>
      <c r="B50" s="59"/>
      <c r="C50" s="62"/>
      <c r="D50" s="62"/>
      <c r="E50" s="59"/>
      <c r="F50" s="62"/>
      <c r="G50" s="62"/>
      <c r="H50" s="62"/>
      <c r="I50" s="4" t="s">
        <v>31</v>
      </c>
      <c r="J50" s="9">
        <f t="shared" si="11"/>
        <v>0</v>
      </c>
      <c r="K50" s="9">
        <v>0</v>
      </c>
      <c r="L50" s="9">
        <v>0</v>
      </c>
      <c r="M50" s="9">
        <v>0</v>
      </c>
      <c r="N50" s="9">
        <v>0</v>
      </c>
      <c r="O50" s="9">
        <v>0</v>
      </c>
      <c r="P50" s="9">
        <v>0</v>
      </c>
      <c r="Q50" s="59"/>
      <c r="R50" s="62"/>
      <c r="S50" s="62"/>
      <c r="T50" s="62"/>
      <c r="U50" s="62"/>
      <c r="V50" s="62"/>
      <c r="W50" s="62"/>
      <c r="X50" s="62"/>
      <c r="Y50" s="62"/>
    </row>
    <row r="51" spans="1:25" ht="30" hidden="1" customHeight="1" x14ac:dyDescent="0.3">
      <c r="A51" s="62"/>
      <c r="B51" s="59"/>
      <c r="C51" s="62"/>
      <c r="D51" s="62"/>
      <c r="E51" s="59"/>
      <c r="F51" s="62"/>
      <c r="G51" s="62"/>
      <c r="H51" s="62"/>
      <c r="I51" s="5" t="s">
        <v>29</v>
      </c>
      <c r="J51" s="9">
        <f t="shared" si="11"/>
        <v>136578.84</v>
      </c>
      <c r="K51" s="9">
        <v>0</v>
      </c>
      <c r="L51" s="9">
        <v>0</v>
      </c>
      <c r="M51" s="9">
        <v>136578.84</v>
      </c>
      <c r="N51" s="9">
        <v>0</v>
      </c>
      <c r="O51" s="9">
        <v>0</v>
      </c>
      <c r="P51" s="9">
        <v>0</v>
      </c>
      <c r="Q51" s="59"/>
      <c r="R51" s="62"/>
      <c r="S51" s="62"/>
      <c r="T51" s="62"/>
      <c r="U51" s="62"/>
      <c r="V51" s="62"/>
      <c r="W51" s="62"/>
      <c r="X51" s="62"/>
      <c r="Y51" s="62"/>
    </row>
    <row r="52" spans="1:25" ht="30" customHeight="1" x14ac:dyDescent="0.3">
      <c r="A52" s="62"/>
      <c r="B52" s="59"/>
      <c r="C52" s="62"/>
      <c r="D52" s="62"/>
      <c r="E52" s="59"/>
      <c r="F52" s="62"/>
      <c r="G52" s="62"/>
      <c r="H52" s="63"/>
      <c r="I52" s="5" t="s">
        <v>28</v>
      </c>
      <c r="J52" s="9">
        <f>K52+L52+M52+N52+O52+P52</f>
        <v>420000.08</v>
      </c>
      <c r="K52" s="9">
        <v>0</v>
      </c>
      <c r="L52" s="9">
        <v>0</v>
      </c>
      <c r="M52" s="9">
        <v>420000.08</v>
      </c>
      <c r="N52" s="9">
        <v>0</v>
      </c>
      <c r="O52" s="9">
        <v>0</v>
      </c>
      <c r="P52" s="9">
        <v>0</v>
      </c>
      <c r="Q52" s="59"/>
      <c r="R52" s="62"/>
      <c r="S52" s="62"/>
      <c r="T52" s="62"/>
      <c r="U52" s="62"/>
      <c r="V52" s="62"/>
      <c r="W52" s="62"/>
      <c r="X52" s="62"/>
      <c r="Y52" s="62"/>
    </row>
    <row r="53" spans="1:25" ht="40.5" customHeight="1" x14ac:dyDescent="0.3">
      <c r="A53" s="63"/>
      <c r="B53" s="60"/>
      <c r="C53" s="63"/>
      <c r="D53" s="63"/>
      <c r="E53" s="60"/>
      <c r="F53" s="63"/>
      <c r="G53" s="63"/>
      <c r="H53" s="50" t="s">
        <v>244</v>
      </c>
      <c r="I53" s="4" t="s">
        <v>246</v>
      </c>
      <c r="J53" s="9">
        <f>K53+L53+M53+N53+O53+P53</f>
        <v>23048.32</v>
      </c>
      <c r="K53" s="9">
        <f>K54+K58+K59</f>
        <v>0</v>
      </c>
      <c r="L53" s="9">
        <f>L54+L58+L59</f>
        <v>0</v>
      </c>
      <c r="M53" s="9">
        <v>23048.32</v>
      </c>
      <c r="N53" s="9">
        <f>N54+N58+N59</f>
        <v>0</v>
      </c>
      <c r="O53" s="9">
        <v>0</v>
      </c>
      <c r="P53" s="9">
        <v>0</v>
      </c>
      <c r="Q53" s="60"/>
      <c r="R53" s="63"/>
      <c r="S53" s="63"/>
      <c r="T53" s="63"/>
      <c r="U53" s="63"/>
      <c r="V53" s="63"/>
      <c r="W53" s="63"/>
      <c r="X53" s="63"/>
      <c r="Y53" s="63"/>
    </row>
    <row r="54" spans="1:25" ht="122.25" customHeight="1" x14ac:dyDescent="0.3">
      <c r="A54" s="40" t="s">
        <v>248</v>
      </c>
      <c r="B54" s="37" t="s">
        <v>250</v>
      </c>
      <c r="C54" s="41">
        <v>2020</v>
      </c>
      <c r="D54" s="41">
        <v>2025</v>
      </c>
      <c r="E54" s="37" t="s">
        <v>30</v>
      </c>
      <c r="F54" s="40" t="s">
        <v>80</v>
      </c>
      <c r="G54" s="40" t="s">
        <v>81</v>
      </c>
      <c r="H54" s="40" t="s">
        <v>154</v>
      </c>
      <c r="I54" s="4" t="s">
        <v>29</v>
      </c>
      <c r="J54" s="9">
        <f t="shared" si="11"/>
        <v>399002.31</v>
      </c>
      <c r="K54" s="9">
        <v>0</v>
      </c>
      <c r="L54" s="9">
        <v>0</v>
      </c>
      <c r="M54" s="9">
        <v>399002.31</v>
      </c>
      <c r="N54" s="9">
        <v>0</v>
      </c>
      <c r="O54" s="9">
        <v>0</v>
      </c>
      <c r="P54" s="9">
        <v>0</v>
      </c>
      <c r="Q54" s="38"/>
      <c r="R54" s="46"/>
      <c r="S54" s="46"/>
      <c r="T54" s="46"/>
      <c r="U54" s="46"/>
      <c r="V54" s="46"/>
      <c r="W54" s="46"/>
      <c r="X54" s="46"/>
      <c r="Y54" s="46"/>
    </row>
    <row r="55" spans="1:25" ht="74.25" customHeight="1" x14ac:dyDescent="0.3">
      <c r="A55" s="64" t="s">
        <v>270</v>
      </c>
      <c r="B55" s="58" t="s">
        <v>271</v>
      </c>
      <c r="C55" s="61">
        <v>2020</v>
      </c>
      <c r="D55" s="61">
        <v>2025</v>
      </c>
      <c r="E55" s="58" t="s">
        <v>30</v>
      </c>
      <c r="F55" s="64" t="s">
        <v>80</v>
      </c>
      <c r="G55" s="64" t="s">
        <v>81</v>
      </c>
      <c r="H55" s="180"/>
      <c r="I55" s="30" t="s">
        <v>3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32">
        <f>O56+O57</f>
        <v>274000</v>
      </c>
      <c r="P55" s="9">
        <v>0</v>
      </c>
      <c r="Q55" s="51"/>
      <c r="R55" s="47"/>
      <c r="S55" s="47"/>
      <c r="T55" s="47"/>
      <c r="U55" s="47"/>
      <c r="V55" s="47"/>
      <c r="W55" s="47"/>
      <c r="X55" s="47"/>
      <c r="Y55" s="47"/>
    </row>
    <row r="56" spans="1:25" ht="28.5" customHeight="1" x14ac:dyDescent="0.3">
      <c r="A56" s="65"/>
      <c r="B56" s="67"/>
      <c r="C56" s="66"/>
      <c r="D56" s="66"/>
      <c r="E56" s="67"/>
      <c r="F56" s="65"/>
      <c r="G56" s="65"/>
      <c r="H56" s="181"/>
      <c r="I56" s="31" t="s">
        <v>28</v>
      </c>
      <c r="J56" s="9">
        <v>0</v>
      </c>
      <c r="K56" s="9">
        <v>0</v>
      </c>
      <c r="L56" s="9">
        <v>0</v>
      </c>
      <c r="M56" s="9">
        <v>0</v>
      </c>
      <c r="N56" s="9">
        <v>0</v>
      </c>
      <c r="O56" s="32">
        <v>0</v>
      </c>
      <c r="P56" s="9">
        <v>0</v>
      </c>
      <c r="Q56" s="51"/>
      <c r="R56" s="47"/>
      <c r="S56" s="47"/>
      <c r="T56" s="47"/>
      <c r="U56" s="47"/>
      <c r="V56" s="47"/>
      <c r="W56" s="47"/>
      <c r="X56" s="47"/>
      <c r="Y56" s="47"/>
    </row>
    <row r="57" spans="1:25" ht="34.5" customHeight="1" x14ac:dyDescent="0.3">
      <c r="A57" s="119"/>
      <c r="B57" s="95"/>
      <c r="C57" s="69"/>
      <c r="D57" s="69"/>
      <c r="E57" s="95"/>
      <c r="F57" s="119"/>
      <c r="G57" s="119"/>
      <c r="H57" s="33"/>
      <c r="I57" s="31" t="s">
        <v>29</v>
      </c>
      <c r="J57" s="9">
        <v>0</v>
      </c>
      <c r="K57" s="9">
        <v>0</v>
      </c>
      <c r="L57" s="9">
        <v>0</v>
      </c>
      <c r="M57" s="9">
        <v>0</v>
      </c>
      <c r="N57" s="9">
        <v>0</v>
      </c>
      <c r="O57" s="32">
        <v>274000</v>
      </c>
      <c r="P57" s="9">
        <v>0</v>
      </c>
      <c r="Q57" s="51"/>
      <c r="R57" s="47"/>
      <c r="S57" s="47"/>
      <c r="T57" s="47"/>
      <c r="U57" s="47"/>
      <c r="V57" s="47"/>
      <c r="W57" s="47"/>
      <c r="X57" s="47"/>
      <c r="Y57" s="47"/>
    </row>
    <row r="58" spans="1:25" ht="23.25" customHeight="1" x14ac:dyDescent="0.3">
      <c r="A58" s="61" t="s">
        <v>44</v>
      </c>
      <c r="B58" s="58" t="s">
        <v>85</v>
      </c>
      <c r="C58" s="61">
        <v>2020</v>
      </c>
      <c r="D58" s="61">
        <v>2025</v>
      </c>
      <c r="E58" s="97" t="s">
        <v>30</v>
      </c>
      <c r="F58" s="101" t="s">
        <v>80</v>
      </c>
      <c r="G58" s="101" t="s">
        <v>81</v>
      </c>
      <c r="H58" s="101" t="s">
        <v>154</v>
      </c>
      <c r="I58" s="4" t="s">
        <v>3</v>
      </c>
      <c r="J58" s="9">
        <f t="shared" ref="J58:P58" si="13">J59+J60+J61</f>
        <v>139700</v>
      </c>
      <c r="K58" s="9">
        <f t="shared" si="13"/>
        <v>0</v>
      </c>
      <c r="L58" s="9">
        <f t="shared" si="13"/>
        <v>0</v>
      </c>
      <c r="M58" s="9">
        <f t="shared" si="13"/>
        <v>99700</v>
      </c>
      <c r="N58" s="9">
        <f t="shared" si="13"/>
        <v>0</v>
      </c>
      <c r="O58" s="9">
        <f t="shared" si="13"/>
        <v>20000</v>
      </c>
      <c r="P58" s="9">
        <f t="shared" si="13"/>
        <v>20000</v>
      </c>
      <c r="Q58" s="58"/>
      <c r="R58" s="61" t="s">
        <v>133</v>
      </c>
      <c r="S58" s="61"/>
      <c r="T58" s="61">
        <v>0</v>
      </c>
      <c r="U58" s="61">
        <v>0</v>
      </c>
      <c r="V58" s="102"/>
      <c r="W58" s="61"/>
      <c r="X58" s="61"/>
      <c r="Y58" s="61"/>
    </row>
    <row r="59" spans="1:25" ht="27.6" x14ac:dyDescent="0.3">
      <c r="A59" s="66"/>
      <c r="B59" s="67"/>
      <c r="C59" s="66"/>
      <c r="D59" s="66"/>
      <c r="E59" s="98"/>
      <c r="F59" s="120"/>
      <c r="G59" s="120"/>
      <c r="H59" s="120"/>
      <c r="I59" s="4" t="s">
        <v>28</v>
      </c>
      <c r="J59" s="9">
        <f>K59+L59+M59+N59+O59+P59</f>
        <v>0</v>
      </c>
      <c r="K59" s="9">
        <v>0</v>
      </c>
      <c r="L59" s="9">
        <v>0</v>
      </c>
      <c r="M59" s="9">
        <v>0</v>
      </c>
      <c r="N59" s="9">
        <v>0</v>
      </c>
      <c r="O59" s="9">
        <v>0</v>
      </c>
      <c r="P59" s="9">
        <v>0</v>
      </c>
      <c r="Q59" s="67"/>
      <c r="R59" s="66"/>
      <c r="S59" s="66"/>
      <c r="T59" s="66"/>
      <c r="U59" s="66"/>
      <c r="V59" s="103"/>
      <c r="W59" s="66"/>
      <c r="X59" s="66"/>
      <c r="Y59" s="66"/>
    </row>
    <row r="60" spans="1:25" ht="27.6" x14ac:dyDescent="0.3">
      <c r="A60" s="66"/>
      <c r="B60" s="67"/>
      <c r="C60" s="66"/>
      <c r="D60" s="66"/>
      <c r="E60" s="98"/>
      <c r="F60" s="120"/>
      <c r="G60" s="120"/>
      <c r="H60" s="120"/>
      <c r="I60" s="4" t="s">
        <v>31</v>
      </c>
      <c r="J60" s="9">
        <f>K60+L60+M60+N60+O60+P60</f>
        <v>0</v>
      </c>
      <c r="K60" s="9">
        <v>0</v>
      </c>
      <c r="L60" s="9">
        <v>0</v>
      </c>
      <c r="M60" s="9">
        <v>0</v>
      </c>
      <c r="N60" s="9">
        <v>0</v>
      </c>
      <c r="O60" s="9">
        <v>0</v>
      </c>
      <c r="P60" s="9">
        <v>0</v>
      </c>
      <c r="Q60" s="67"/>
      <c r="R60" s="66"/>
      <c r="S60" s="66"/>
      <c r="T60" s="66"/>
      <c r="U60" s="66"/>
      <c r="V60" s="103"/>
      <c r="W60" s="66"/>
      <c r="X60" s="66"/>
      <c r="Y60" s="66"/>
    </row>
    <row r="61" spans="1:25" ht="27.6" x14ac:dyDescent="0.3">
      <c r="A61" s="69"/>
      <c r="B61" s="95"/>
      <c r="C61" s="69"/>
      <c r="D61" s="69"/>
      <c r="E61" s="99"/>
      <c r="F61" s="121"/>
      <c r="G61" s="121"/>
      <c r="H61" s="121"/>
      <c r="I61" s="4" t="s">
        <v>29</v>
      </c>
      <c r="J61" s="9">
        <f>K61+L61+M61+N61+O61+P61</f>
        <v>139700</v>
      </c>
      <c r="K61" s="9">
        <v>0</v>
      </c>
      <c r="L61" s="9">
        <v>0</v>
      </c>
      <c r="M61" s="9">
        <v>99700</v>
      </c>
      <c r="N61" s="9">
        <v>0</v>
      </c>
      <c r="O61" s="9">
        <v>20000</v>
      </c>
      <c r="P61" s="9">
        <v>20000</v>
      </c>
      <c r="Q61" s="95"/>
      <c r="R61" s="69"/>
      <c r="S61" s="69"/>
      <c r="T61" s="69"/>
      <c r="U61" s="69"/>
      <c r="V61" s="104"/>
      <c r="W61" s="69"/>
      <c r="X61" s="69"/>
      <c r="Y61" s="69"/>
    </row>
    <row r="62" spans="1:25" x14ac:dyDescent="0.3">
      <c r="A62" s="124" t="s">
        <v>86</v>
      </c>
      <c r="B62" s="125"/>
      <c r="C62" s="125"/>
      <c r="D62" s="125"/>
      <c r="E62" s="125"/>
      <c r="F62" s="125"/>
      <c r="G62" s="125"/>
      <c r="H62" s="125"/>
      <c r="I62" s="125"/>
      <c r="J62" s="125"/>
      <c r="K62" s="125"/>
      <c r="L62" s="125"/>
      <c r="M62" s="125"/>
      <c r="N62" s="125"/>
      <c r="O62" s="125"/>
      <c r="P62" s="125"/>
      <c r="Q62" s="125"/>
      <c r="R62" s="125"/>
      <c r="S62" s="125"/>
      <c r="T62" s="125"/>
      <c r="U62" s="125"/>
      <c r="V62" s="125"/>
      <c r="W62" s="125"/>
      <c r="X62" s="125"/>
      <c r="Y62" s="125"/>
    </row>
    <row r="63" spans="1:25" ht="24.75" customHeight="1" x14ac:dyDescent="0.3">
      <c r="A63" s="61" t="s">
        <v>46</v>
      </c>
      <c r="B63" s="58" t="s">
        <v>87</v>
      </c>
      <c r="C63" s="61">
        <v>2020</v>
      </c>
      <c r="D63" s="61">
        <v>2025</v>
      </c>
      <c r="E63" s="97" t="s">
        <v>30</v>
      </c>
      <c r="F63" s="101" t="s">
        <v>4</v>
      </c>
      <c r="G63" s="101" t="s">
        <v>4</v>
      </c>
      <c r="H63" s="101"/>
      <c r="I63" s="4" t="s">
        <v>3</v>
      </c>
      <c r="J63" s="9">
        <f t="shared" ref="J63:P63" si="14">J64+J65+J66</f>
        <v>0</v>
      </c>
      <c r="K63" s="9">
        <f t="shared" si="14"/>
        <v>0</v>
      </c>
      <c r="L63" s="9">
        <f t="shared" si="14"/>
        <v>0</v>
      </c>
      <c r="M63" s="9">
        <f t="shared" si="14"/>
        <v>0</v>
      </c>
      <c r="N63" s="9">
        <f t="shared" si="14"/>
        <v>0</v>
      </c>
      <c r="O63" s="9">
        <f t="shared" si="14"/>
        <v>0</v>
      </c>
      <c r="P63" s="9">
        <f t="shared" si="14"/>
        <v>0</v>
      </c>
      <c r="Q63" s="58"/>
      <c r="R63" s="61"/>
      <c r="S63" s="61"/>
      <c r="T63" s="68"/>
      <c r="U63" s="68"/>
      <c r="V63" s="68"/>
      <c r="W63" s="68"/>
      <c r="X63" s="68"/>
      <c r="Y63" s="68"/>
    </row>
    <row r="64" spans="1:25" ht="27.6" x14ac:dyDescent="0.3">
      <c r="A64" s="66"/>
      <c r="B64" s="67"/>
      <c r="C64" s="66"/>
      <c r="D64" s="66"/>
      <c r="E64" s="98"/>
      <c r="F64" s="120"/>
      <c r="G64" s="120"/>
      <c r="H64" s="120"/>
      <c r="I64" s="4" t="s">
        <v>28</v>
      </c>
      <c r="J64" s="9">
        <f t="shared" ref="J64:P65" si="15">J68</f>
        <v>0</v>
      </c>
      <c r="K64" s="9">
        <f t="shared" si="15"/>
        <v>0</v>
      </c>
      <c r="L64" s="9">
        <f t="shared" si="15"/>
        <v>0</v>
      </c>
      <c r="M64" s="9">
        <f t="shared" si="15"/>
        <v>0</v>
      </c>
      <c r="N64" s="9">
        <f t="shared" si="15"/>
        <v>0</v>
      </c>
      <c r="O64" s="9">
        <f t="shared" si="15"/>
        <v>0</v>
      </c>
      <c r="P64" s="9">
        <f t="shared" si="15"/>
        <v>0</v>
      </c>
      <c r="Q64" s="67"/>
      <c r="R64" s="66"/>
      <c r="S64" s="66"/>
      <c r="T64" s="68"/>
      <c r="U64" s="68"/>
      <c r="V64" s="68"/>
      <c r="W64" s="68"/>
      <c r="X64" s="68"/>
      <c r="Y64" s="68"/>
    </row>
    <row r="65" spans="1:25" ht="27.6" x14ac:dyDescent="0.3">
      <c r="A65" s="66"/>
      <c r="B65" s="67"/>
      <c r="C65" s="66"/>
      <c r="D65" s="66"/>
      <c r="E65" s="98"/>
      <c r="F65" s="120"/>
      <c r="G65" s="120"/>
      <c r="H65" s="120"/>
      <c r="I65" s="4" t="s">
        <v>31</v>
      </c>
      <c r="J65" s="9">
        <f t="shared" si="15"/>
        <v>0</v>
      </c>
      <c r="K65" s="9">
        <f t="shared" si="15"/>
        <v>0</v>
      </c>
      <c r="L65" s="9">
        <f t="shared" si="15"/>
        <v>0</v>
      </c>
      <c r="M65" s="9">
        <f t="shared" si="15"/>
        <v>0</v>
      </c>
      <c r="N65" s="9">
        <f t="shared" si="15"/>
        <v>0</v>
      </c>
      <c r="O65" s="9">
        <f t="shared" si="15"/>
        <v>0</v>
      </c>
      <c r="P65" s="9">
        <f t="shared" si="15"/>
        <v>0</v>
      </c>
      <c r="Q65" s="67"/>
      <c r="R65" s="66"/>
      <c r="S65" s="66"/>
      <c r="T65" s="68"/>
      <c r="U65" s="68"/>
      <c r="V65" s="68"/>
      <c r="W65" s="68"/>
      <c r="X65" s="68"/>
      <c r="Y65" s="68"/>
    </row>
    <row r="66" spans="1:25" ht="27.6" x14ac:dyDescent="0.3">
      <c r="A66" s="69"/>
      <c r="B66" s="95"/>
      <c r="C66" s="69"/>
      <c r="D66" s="69"/>
      <c r="E66" s="99"/>
      <c r="F66" s="121"/>
      <c r="G66" s="121"/>
      <c r="H66" s="121"/>
      <c r="I66" s="4" t="s">
        <v>29</v>
      </c>
      <c r="J66" s="9">
        <f>J70</f>
        <v>0</v>
      </c>
      <c r="K66" s="9">
        <v>0</v>
      </c>
      <c r="L66" s="9">
        <f>L70</f>
        <v>0</v>
      </c>
      <c r="M66" s="9">
        <f>M70</f>
        <v>0</v>
      </c>
      <c r="N66" s="9">
        <f>N70</f>
        <v>0</v>
      </c>
      <c r="O66" s="9">
        <f>O70</f>
        <v>0</v>
      </c>
      <c r="P66" s="9">
        <f>P70</f>
        <v>0</v>
      </c>
      <c r="Q66" s="95"/>
      <c r="R66" s="69"/>
      <c r="S66" s="69"/>
      <c r="T66" s="68"/>
      <c r="U66" s="68"/>
      <c r="V66" s="68"/>
      <c r="W66" s="68"/>
      <c r="X66" s="68"/>
      <c r="Y66" s="68"/>
    </row>
    <row r="67" spans="1:25" ht="23.25" customHeight="1" x14ac:dyDescent="0.3">
      <c r="A67" s="64" t="s">
        <v>48</v>
      </c>
      <c r="B67" s="58" t="s">
        <v>88</v>
      </c>
      <c r="C67" s="61">
        <v>2020</v>
      </c>
      <c r="D67" s="61">
        <v>2025</v>
      </c>
      <c r="E67" s="97" t="s">
        <v>30</v>
      </c>
      <c r="F67" s="101"/>
      <c r="G67" s="101"/>
      <c r="H67" s="101"/>
      <c r="I67" s="4" t="s">
        <v>3</v>
      </c>
      <c r="J67" s="9">
        <f t="shared" ref="J67:P67" si="16">J68+J69+J70</f>
        <v>0</v>
      </c>
      <c r="K67" s="9">
        <f t="shared" si="16"/>
        <v>0</v>
      </c>
      <c r="L67" s="9">
        <f t="shared" si="16"/>
        <v>0</v>
      </c>
      <c r="M67" s="9">
        <f t="shared" si="16"/>
        <v>0</v>
      </c>
      <c r="N67" s="9">
        <f t="shared" si="16"/>
        <v>0</v>
      </c>
      <c r="O67" s="9">
        <f t="shared" si="16"/>
        <v>0</v>
      </c>
      <c r="P67" s="9">
        <f t="shared" si="16"/>
        <v>0</v>
      </c>
      <c r="Q67" s="58" t="s">
        <v>239</v>
      </c>
      <c r="R67" s="61" t="s">
        <v>242</v>
      </c>
      <c r="S67" s="61"/>
      <c r="T67" s="61"/>
      <c r="U67" s="61"/>
      <c r="V67" s="61"/>
      <c r="W67" s="61"/>
      <c r="X67" s="61"/>
      <c r="Y67" s="61"/>
    </row>
    <row r="68" spans="1:25" ht="27.6" x14ac:dyDescent="0.3">
      <c r="A68" s="166"/>
      <c r="B68" s="59"/>
      <c r="C68" s="62"/>
      <c r="D68" s="62"/>
      <c r="E68" s="59"/>
      <c r="F68" s="59"/>
      <c r="G68" s="59"/>
      <c r="H68" s="59"/>
      <c r="I68" s="4" t="s">
        <v>28</v>
      </c>
      <c r="J68" s="9">
        <f>K68+L68+M68+N68+O68+P68</f>
        <v>0</v>
      </c>
      <c r="K68" s="9">
        <v>0</v>
      </c>
      <c r="L68" s="9">
        <v>0</v>
      </c>
      <c r="M68" s="9">
        <v>0</v>
      </c>
      <c r="N68" s="9">
        <v>0</v>
      </c>
      <c r="O68" s="9">
        <v>0</v>
      </c>
      <c r="P68" s="9">
        <v>0</v>
      </c>
      <c r="Q68" s="59"/>
      <c r="R68" s="62"/>
      <c r="S68" s="62"/>
      <c r="T68" s="62"/>
      <c r="U68" s="62"/>
      <c r="V68" s="62"/>
      <c r="W68" s="62"/>
      <c r="X68" s="62"/>
      <c r="Y68" s="62"/>
    </row>
    <row r="69" spans="1:25" ht="30.75" customHeight="1" x14ac:dyDescent="0.3">
      <c r="A69" s="166"/>
      <c r="B69" s="59"/>
      <c r="C69" s="62"/>
      <c r="D69" s="62"/>
      <c r="E69" s="59"/>
      <c r="F69" s="59"/>
      <c r="G69" s="59"/>
      <c r="H69" s="59"/>
      <c r="I69" s="4" t="s">
        <v>31</v>
      </c>
      <c r="J69" s="9">
        <f>K69+L69+M69+N69+O69+P69</f>
        <v>0</v>
      </c>
      <c r="K69" s="9">
        <v>0</v>
      </c>
      <c r="L69" s="9">
        <v>0</v>
      </c>
      <c r="M69" s="9">
        <v>0</v>
      </c>
      <c r="N69" s="9">
        <v>0</v>
      </c>
      <c r="O69" s="9">
        <v>0</v>
      </c>
      <c r="P69" s="9">
        <v>0</v>
      </c>
      <c r="Q69" s="59"/>
      <c r="R69" s="62"/>
      <c r="S69" s="62"/>
      <c r="T69" s="62"/>
      <c r="U69" s="62"/>
      <c r="V69" s="62"/>
      <c r="W69" s="62"/>
      <c r="X69" s="62"/>
      <c r="Y69" s="62"/>
    </row>
    <row r="70" spans="1:25" ht="27.6" x14ac:dyDescent="0.3">
      <c r="A70" s="167"/>
      <c r="B70" s="60"/>
      <c r="C70" s="63"/>
      <c r="D70" s="63"/>
      <c r="E70" s="60"/>
      <c r="F70" s="60"/>
      <c r="G70" s="60"/>
      <c r="H70" s="60"/>
      <c r="I70" s="4" t="s">
        <v>29</v>
      </c>
      <c r="J70" s="9">
        <f>K70+L70+M70+N70+O70+P70</f>
        <v>0</v>
      </c>
      <c r="K70" s="9">
        <v>0</v>
      </c>
      <c r="L70" s="9">
        <v>0</v>
      </c>
      <c r="M70" s="9">
        <v>0</v>
      </c>
      <c r="N70" s="9">
        <v>0</v>
      </c>
      <c r="O70" s="9">
        <v>0</v>
      </c>
      <c r="P70" s="9">
        <v>0</v>
      </c>
      <c r="Q70" s="60"/>
      <c r="R70" s="63"/>
      <c r="S70" s="63"/>
      <c r="T70" s="63"/>
      <c r="U70" s="63"/>
      <c r="V70" s="63"/>
      <c r="W70" s="63"/>
      <c r="X70" s="63"/>
      <c r="Y70" s="63"/>
    </row>
    <row r="71" spans="1:25" ht="27.6" x14ac:dyDescent="0.3">
      <c r="A71" s="168" t="s">
        <v>7</v>
      </c>
      <c r="B71" s="169"/>
      <c r="C71" s="61">
        <v>2020</v>
      </c>
      <c r="D71" s="61">
        <v>2025</v>
      </c>
      <c r="E71" s="58" t="s">
        <v>4</v>
      </c>
      <c r="F71" s="58" t="s">
        <v>4</v>
      </c>
      <c r="G71" s="58" t="s">
        <v>4</v>
      </c>
      <c r="H71" s="58" t="s">
        <v>4</v>
      </c>
      <c r="I71" s="49" t="s">
        <v>3</v>
      </c>
      <c r="J71" s="7">
        <f>J72+J73+J74</f>
        <v>15266615.940000001</v>
      </c>
      <c r="K71" s="7">
        <f t="shared" ref="K71:P71" si="17">K72+K73+K74</f>
        <v>1793031.79</v>
      </c>
      <c r="L71" s="7">
        <f t="shared" si="17"/>
        <v>1765059.6800000002</v>
      </c>
      <c r="M71" s="7">
        <f>M72+M73+M74</f>
        <v>5647606.3100000005</v>
      </c>
      <c r="N71" s="7">
        <f t="shared" si="17"/>
        <v>1621416.83</v>
      </c>
      <c r="O71" s="7">
        <f t="shared" si="17"/>
        <v>2892701.33</v>
      </c>
      <c r="P71" s="7">
        <f t="shared" si="17"/>
        <v>1820800</v>
      </c>
      <c r="Q71" s="58" t="s">
        <v>4</v>
      </c>
      <c r="R71" s="61" t="s">
        <v>4</v>
      </c>
      <c r="S71" s="61" t="s">
        <v>4</v>
      </c>
      <c r="T71" s="61" t="s">
        <v>4</v>
      </c>
      <c r="U71" s="61" t="s">
        <v>4</v>
      </c>
      <c r="V71" s="102" t="s">
        <v>4</v>
      </c>
      <c r="W71" s="61" t="s">
        <v>4</v>
      </c>
      <c r="X71" s="61" t="s">
        <v>4</v>
      </c>
      <c r="Y71" s="61" t="s">
        <v>4</v>
      </c>
    </row>
    <row r="72" spans="1:25" ht="27.6" x14ac:dyDescent="0.3">
      <c r="A72" s="170"/>
      <c r="B72" s="171"/>
      <c r="C72" s="66"/>
      <c r="D72" s="66"/>
      <c r="E72" s="67"/>
      <c r="F72" s="67"/>
      <c r="G72" s="67"/>
      <c r="H72" s="67"/>
      <c r="I72" s="49" t="s">
        <v>28</v>
      </c>
      <c r="J72" s="7">
        <f>J64+J32+J15</f>
        <v>4000000</v>
      </c>
      <c r="K72" s="7">
        <v>0</v>
      </c>
      <c r="L72" s="7">
        <v>0</v>
      </c>
      <c r="M72" s="7">
        <f>M41+M52</f>
        <v>4000000</v>
      </c>
      <c r="N72" s="7">
        <v>0</v>
      </c>
      <c r="O72" s="7">
        <v>0</v>
      </c>
      <c r="P72" s="7">
        <v>0</v>
      </c>
      <c r="Q72" s="67"/>
      <c r="R72" s="66"/>
      <c r="S72" s="66"/>
      <c r="T72" s="66"/>
      <c r="U72" s="66"/>
      <c r="V72" s="103"/>
      <c r="W72" s="66"/>
      <c r="X72" s="66"/>
      <c r="Y72" s="66"/>
    </row>
    <row r="73" spans="1:25" ht="27.6" x14ac:dyDescent="0.3">
      <c r="A73" s="170"/>
      <c r="B73" s="171"/>
      <c r="C73" s="66"/>
      <c r="D73" s="66"/>
      <c r="E73" s="67"/>
      <c r="F73" s="67"/>
      <c r="G73" s="67"/>
      <c r="H73" s="67"/>
      <c r="I73" s="49" t="s">
        <v>31</v>
      </c>
      <c r="J73" s="7">
        <f>J65+J33+J16</f>
        <v>0</v>
      </c>
      <c r="K73" s="7">
        <v>0</v>
      </c>
      <c r="L73" s="7">
        <v>0</v>
      </c>
      <c r="M73" s="7">
        <v>0</v>
      </c>
      <c r="N73" s="7">
        <v>0</v>
      </c>
      <c r="O73" s="7">
        <v>0</v>
      </c>
      <c r="P73" s="7">
        <v>0</v>
      </c>
      <c r="Q73" s="67"/>
      <c r="R73" s="66"/>
      <c r="S73" s="66"/>
      <c r="T73" s="66"/>
      <c r="U73" s="66"/>
      <c r="V73" s="103"/>
      <c r="W73" s="66"/>
      <c r="X73" s="66"/>
      <c r="Y73" s="66"/>
    </row>
    <row r="74" spans="1:25" ht="27.6" x14ac:dyDescent="0.3">
      <c r="A74" s="80"/>
      <c r="B74" s="172"/>
      <c r="C74" s="69"/>
      <c r="D74" s="69"/>
      <c r="E74" s="95"/>
      <c r="F74" s="95"/>
      <c r="G74" s="95"/>
      <c r="H74" s="95"/>
      <c r="I74" s="49" t="s">
        <v>29</v>
      </c>
      <c r="J74" s="7">
        <f>J66+J34+J17</f>
        <v>11266615.940000001</v>
      </c>
      <c r="K74" s="7">
        <f>K66+K17+K34</f>
        <v>1793031.79</v>
      </c>
      <c r="L74" s="7">
        <f>L66+L34+L17</f>
        <v>1765059.6800000002</v>
      </c>
      <c r="M74" s="7">
        <f>M34+M17+M66</f>
        <v>1647606.31</v>
      </c>
      <c r="N74" s="7">
        <f>N66+N34+N17</f>
        <v>1621416.83</v>
      </c>
      <c r="O74" s="7">
        <f>O34+O17</f>
        <v>2892701.33</v>
      </c>
      <c r="P74" s="7">
        <f>P66+P34+P17</f>
        <v>1820800</v>
      </c>
      <c r="Q74" s="95"/>
      <c r="R74" s="69"/>
      <c r="S74" s="69"/>
      <c r="T74" s="69"/>
      <c r="U74" s="69"/>
      <c r="V74" s="104"/>
      <c r="W74" s="69"/>
      <c r="X74" s="69"/>
      <c r="Y74" s="69"/>
    </row>
  </sheetData>
  <mergeCells count="233">
    <mergeCell ref="A55:A57"/>
    <mergeCell ref="B55:B57"/>
    <mergeCell ref="C55:C57"/>
    <mergeCell ref="D55:D57"/>
    <mergeCell ref="E55:E57"/>
    <mergeCell ref="F55:F57"/>
    <mergeCell ref="G55:G57"/>
    <mergeCell ref="H55:H56"/>
    <mergeCell ref="H46:H52"/>
    <mergeCell ref="A40:A45"/>
    <mergeCell ref="B40:B45"/>
    <mergeCell ref="C40:C45"/>
    <mergeCell ref="D40:D45"/>
    <mergeCell ref="E40:E45"/>
    <mergeCell ref="F40:F45"/>
    <mergeCell ref="G40:G45"/>
    <mergeCell ref="A46:A53"/>
    <mergeCell ref="B46:B53"/>
    <mergeCell ref="E46:E53"/>
    <mergeCell ref="D46:D53"/>
    <mergeCell ref="C46:C53"/>
    <mergeCell ref="F46:F53"/>
    <mergeCell ref="G46:G53"/>
    <mergeCell ref="T1:Y4"/>
    <mergeCell ref="A5:Y5"/>
    <mergeCell ref="A7:A10"/>
    <mergeCell ref="B7:B10"/>
    <mergeCell ref="C7:D9"/>
    <mergeCell ref="E7:E10"/>
    <mergeCell ref="F7:P8"/>
    <mergeCell ref="Q7:Y7"/>
    <mergeCell ref="Q8:Q10"/>
    <mergeCell ref="R8:R10"/>
    <mergeCell ref="S8:Y8"/>
    <mergeCell ref="F9:H9"/>
    <mergeCell ref="I9:I10"/>
    <mergeCell ref="J9:J10"/>
    <mergeCell ref="K9:P9"/>
    <mergeCell ref="S9:S10"/>
    <mergeCell ref="T9:Y9"/>
    <mergeCell ref="X18:X21"/>
    <mergeCell ref="Y18:Y21"/>
    <mergeCell ref="Q14:Q17"/>
    <mergeCell ref="R14:R17"/>
    <mergeCell ref="S14:S17"/>
    <mergeCell ref="T14:T17"/>
    <mergeCell ref="U14:U17"/>
    <mergeCell ref="V14:V17"/>
    <mergeCell ref="A12:Y12"/>
    <mergeCell ref="A13:Y13"/>
    <mergeCell ref="A14:A17"/>
    <mergeCell ref="B14:B17"/>
    <mergeCell ref="C14:C17"/>
    <mergeCell ref="D14:D17"/>
    <mergeCell ref="E14:E17"/>
    <mergeCell ref="F14:F17"/>
    <mergeCell ref="G14:G17"/>
    <mergeCell ref="H14:H17"/>
    <mergeCell ref="W14:W17"/>
    <mergeCell ref="X14:X17"/>
    <mergeCell ref="Y14:Y17"/>
    <mergeCell ref="H18:H21"/>
    <mergeCell ref="Q18:Q21"/>
    <mergeCell ref="R18:R21"/>
    <mergeCell ref="G18:G21"/>
    <mergeCell ref="S18:S21"/>
    <mergeCell ref="T18:T21"/>
    <mergeCell ref="U18:U21"/>
    <mergeCell ref="V18:V21"/>
    <mergeCell ref="W18:W21"/>
    <mergeCell ref="A18:A21"/>
    <mergeCell ref="B18:B21"/>
    <mergeCell ref="C18:C21"/>
    <mergeCell ref="D18:D21"/>
    <mergeCell ref="E18:E21"/>
    <mergeCell ref="F18:F21"/>
    <mergeCell ref="A22:A25"/>
    <mergeCell ref="B22:B25"/>
    <mergeCell ref="C22:C25"/>
    <mergeCell ref="D22:D25"/>
    <mergeCell ref="E22:E25"/>
    <mergeCell ref="F22:F25"/>
    <mergeCell ref="A30:Y30"/>
    <mergeCell ref="G22:G25"/>
    <mergeCell ref="H22:H25"/>
    <mergeCell ref="Q22:Q25"/>
    <mergeCell ref="R22:R25"/>
    <mergeCell ref="S22:S25"/>
    <mergeCell ref="T22:T25"/>
    <mergeCell ref="A26:A29"/>
    <mergeCell ref="B26:B29"/>
    <mergeCell ref="C26:C29"/>
    <mergeCell ref="D26:D29"/>
    <mergeCell ref="E26:E29"/>
    <mergeCell ref="F26:F29"/>
    <mergeCell ref="G26:G29"/>
    <mergeCell ref="H26:H29"/>
    <mergeCell ref="Q26:Q29"/>
    <mergeCell ref="R26:R29"/>
    <mergeCell ref="U31:U34"/>
    <mergeCell ref="V31:V34"/>
    <mergeCell ref="W31:W34"/>
    <mergeCell ref="X31:X34"/>
    <mergeCell ref="Y31:Y34"/>
    <mergeCell ref="S31:S34"/>
    <mergeCell ref="T31:T34"/>
    <mergeCell ref="U22:U25"/>
    <mergeCell ref="V22:V25"/>
    <mergeCell ref="W22:W25"/>
    <mergeCell ref="X22:X25"/>
    <mergeCell ref="Y22:Y25"/>
    <mergeCell ref="S26:S29"/>
    <mergeCell ref="T26:T29"/>
    <mergeCell ref="U26:U29"/>
    <mergeCell ref="V26:V29"/>
    <mergeCell ref="W26:W29"/>
    <mergeCell ref="X26:X29"/>
    <mergeCell ref="Y26:Y29"/>
    <mergeCell ref="A35:A38"/>
    <mergeCell ref="B35:B38"/>
    <mergeCell ref="C35:C38"/>
    <mergeCell ref="D35:D38"/>
    <mergeCell ref="E35:E38"/>
    <mergeCell ref="G31:G34"/>
    <mergeCell ref="H31:H34"/>
    <mergeCell ref="Q31:Q34"/>
    <mergeCell ref="R31:R34"/>
    <mergeCell ref="A31:A34"/>
    <mergeCell ref="B31:B34"/>
    <mergeCell ref="C31:C34"/>
    <mergeCell ref="D31:D34"/>
    <mergeCell ref="E31:E34"/>
    <mergeCell ref="F31:F34"/>
    <mergeCell ref="T35:T38"/>
    <mergeCell ref="U35:U38"/>
    <mergeCell ref="V35:V38"/>
    <mergeCell ref="W35:W38"/>
    <mergeCell ref="X35:X38"/>
    <mergeCell ref="Y35:Y38"/>
    <mergeCell ref="F35:F38"/>
    <mergeCell ref="G35:G38"/>
    <mergeCell ref="H35:H38"/>
    <mergeCell ref="Q35:Q38"/>
    <mergeCell ref="R35:R38"/>
    <mergeCell ref="S35:S38"/>
    <mergeCell ref="W58:W61"/>
    <mergeCell ref="X58:X61"/>
    <mergeCell ref="Y58:Y61"/>
    <mergeCell ref="A62:Y62"/>
    <mergeCell ref="G58:G61"/>
    <mergeCell ref="H58:H61"/>
    <mergeCell ref="Q58:Q61"/>
    <mergeCell ref="R58:R61"/>
    <mergeCell ref="S58:S61"/>
    <mergeCell ref="T58:T61"/>
    <mergeCell ref="A58:A61"/>
    <mergeCell ref="B58:B61"/>
    <mergeCell ref="C58:C61"/>
    <mergeCell ref="D58:D61"/>
    <mergeCell ref="E58:E61"/>
    <mergeCell ref="F58:F61"/>
    <mergeCell ref="U58:U61"/>
    <mergeCell ref="V58:V61"/>
    <mergeCell ref="W71:W74"/>
    <mergeCell ref="X71:X74"/>
    <mergeCell ref="Y71:Y74"/>
    <mergeCell ref="A71:B74"/>
    <mergeCell ref="C71:C74"/>
    <mergeCell ref="D71:D74"/>
    <mergeCell ref="E71:E74"/>
    <mergeCell ref="F71:F74"/>
    <mergeCell ref="G71:G74"/>
    <mergeCell ref="V71:V74"/>
    <mergeCell ref="H71:H74"/>
    <mergeCell ref="Q71:Q74"/>
    <mergeCell ref="R71:R74"/>
    <mergeCell ref="S71:S74"/>
    <mergeCell ref="T71:T74"/>
    <mergeCell ref="U71:U74"/>
    <mergeCell ref="A67:A70"/>
    <mergeCell ref="B67:B70"/>
    <mergeCell ref="C67:C70"/>
    <mergeCell ref="D67:D70"/>
    <mergeCell ref="E67:E70"/>
    <mergeCell ref="G63:G66"/>
    <mergeCell ref="U63:U66"/>
    <mergeCell ref="V63:V66"/>
    <mergeCell ref="W63:W66"/>
    <mergeCell ref="H63:H66"/>
    <mergeCell ref="Q63:Q66"/>
    <mergeCell ref="R63:R66"/>
    <mergeCell ref="A63:A66"/>
    <mergeCell ref="B63:B66"/>
    <mergeCell ref="C63:C66"/>
    <mergeCell ref="D63:D66"/>
    <mergeCell ref="E63:E66"/>
    <mergeCell ref="F63:F66"/>
    <mergeCell ref="X63:X66"/>
    <mergeCell ref="Y63:Y66"/>
    <mergeCell ref="S63:S66"/>
    <mergeCell ref="T63:T66"/>
    <mergeCell ref="W67:W70"/>
    <mergeCell ref="X67:X70"/>
    <mergeCell ref="Y67:Y70"/>
    <mergeCell ref="F67:F70"/>
    <mergeCell ref="G67:G70"/>
    <mergeCell ref="H67:H70"/>
    <mergeCell ref="Q67:Q70"/>
    <mergeCell ref="R67:R70"/>
    <mergeCell ref="S67:S70"/>
    <mergeCell ref="T67:T70"/>
    <mergeCell ref="U67:U70"/>
    <mergeCell ref="V67:V70"/>
    <mergeCell ref="Y40:Y45"/>
    <mergeCell ref="H40:H41"/>
    <mergeCell ref="Q40:Q45"/>
    <mergeCell ref="R40:R45"/>
    <mergeCell ref="S40:S45"/>
    <mergeCell ref="T40:T45"/>
    <mergeCell ref="U40:U45"/>
    <mergeCell ref="V40:V45"/>
    <mergeCell ref="W40:W45"/>
    <mergeCell ref="X40:X45"/>
    <mergeCell ref="H42:H45"/>
    <mergeCell ref="Q46:Q53"/>
    <mergeCell ref="R46:R53"/>
    <mergeCell ref="S46:S53"/>
    <mergeCell ref="T46:T53"/>
    <mergeCell ref="U46:U53"/>
    <mergeCell ref="V46:V53"/>
    <mergeCell ref="W46:W53"/>
    <mergeCell ref="X46:X53"/>
    <mergeCell ref="Y46:Y53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topLeftCell="A9" zoomScale="70" zoomScaleNormal="70" workbookViewId="0">
      <selection activeCell="A17" sqref="A1:XFD1048576"/>
    </sheetView>
  </sheetViews>
  <sheetFormatPr defaultColWidth="9.109375" defaultRowHeight="14.4" x14ac:dyDescent="0.3"/>
  <cols>
    <col min="1" max="1" width="9.109375" style="11"/>
    <col min="2" max="2" width="31" style="11" customWidth="1"/>
    <col min="3" max="4" width="9.109375" style="11"/>
    <col min="5" max="5" width="17.6640625" style="11" customWidth="1"/>
    <col min="6" max="7" width="9.109375" style="11"/>
    <col min="8" max="8" width="12.6640625" style="11" customWidth="1"/>
    <col min="9" max="9" width="15.44140625" style="11" customWidth="1"/>
    <col min="10" max="12" width="10.6640625" style="11" customWidth="1"/>
    <col min="13" max="13" width="11" style="11" customWidth="1"/>
    <col min="14" max="14" width="10.44140625" style="11" customWidth="1"/>
    <col min="15" max="15" width="11.44140625" style="11" customWidth="1"/>
    <col min="16" max="16" width="11" style="11" customWidth="1"/>
    <col min="17" max="17" width="28.109375" style="11" customWidth="1"/>
    <col min="18" max="16384" width="9.109375" style="11"/>
  </cols>
  <sheetData>
    <row r="1" spans="1:25" ht="23.25" customHeight="1" x14ac:dyDescent="0.3">
      <c r="M1" s="19"/>
      <c r="T1" s="137" t="s">
        <v>89</v>
      </c>
      <c r="U1" s="137"/>
      <c r="V1" s="137"/>
      <c r="W1" s="137"/>
      <c r="X1" s="137"/>
      <c r="Y1" s="137"/>
    </row>
    <row r="2" spans="1:25" ht="22.5" customHeight="1" x14ac:dyDescent="0.3">
      <c r="M2" s="19"/>
      <c r="T2" s="137"/>
      <c r="U2" s="137"/>
      <c r="V2" s="137"/>
      <c r="W2" s="137"/>
      <c r="X2" s="137"/>
      <c r="Y2" s="137"/>
    </row>
    <row r="3" spans="1:25" ht="23.25" customHeight="1" x14ac:dyDescent="0.3">
      <c r="M3" s="19"/>
      <c r="T3" s="137"/>
      <c r="U3" s="137"/>
      <c r="V3" s="137"/>
      <c r="W3" s="137"/>
      <c r="X3" s="137"/>
      <c r="Y3" s="137"/>
    </row>
    <row r="4" spans="1:25" ht="24.75" customHeight="1" x14ac:dyDescent="0.3">
      <c r="M4" s="19"/>
      <c r="T4" s="137"/>
      <c r="U4" s="137"/>
      <c r="V4" s="137"/>
      <c r="W4" s="137"/>
      <c r="X4" s="137"/>
      <c r="Y4" s="137"/>
    </row>
    <row r="5" spans="1:25" x14ac:dyDescent="0.3">
      <c r="A5" s="138" t="s">
        <v>90</v>
      </c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138"/>
      <c r="V5" s="138"/>
      <c r="W5" s="138"/>
      <c r="X5" s="138"/>
      <c r="Y5" s="138"/>
    </row>
    <row r="6" spans="1:25" x14ac:dyDescent="0.3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1"/>
      <c r="N6" s="20"/>
      <c r="O6" s="20"/>
      <c r="P6" s="20"/>
      <c r="Q6" s="20"/>
      <c r="R6" s="20"/>
      <c r="S6" s="20"/>
      <c r="T6" s="20"/>
      <c r="U6" s="20"/>
      <c r="V6" s="21"/>
      <c r="W6" s="20"/>
      <c r="X6" s="20"/>
      <c r="Y6" s="43" t="s">
        <v>91</v>
      </c>
    </row>
    <row r="7" spans="1:25" x14ac:dyDescent="0.3">
      <c r="A7" s="68" t="s">
        <v>0</v>
      </c>
      <c r="B7" s="68" t="s">
        <v>22</v>
      </c>
      <c r="C7" s="70" t="s">
        <v>23</v>
      </c>
      <c r="D7" s="70"/>
      <c r="E7" s="76" t="s">
        <v>151</v>
      </c>
      <c r="F7" s="68" t="s">
        <v>9</v>
      </c>
      <c r="G7" s="68"/>
      <c r="H7" s="68"/>
      <c r="I7" s="68"/>
      <c r="J7" s="68"/>
      <c r="K7" s="68"/>
      <c r="L7" s="68"/>
      <c r="M7" s="68"/>
      <c r="N7" s="68"/>
      <c r="O7" s="68"/>
      <c r="P7" s="68"/>
      <c r="Q7" s="68" t="s">
        <v>8</v>
      </c>
      <c r="R7" s="68"/>
      <c r="S7" s="68"/>
      <c r="T7" s="68"/>
      <c r="U7" s="68"/>
      <c r="V7" s="68"/>
      <c r="W7" s="68"/>
      <c r="X7" s="68"/>
      <c r="Y7" s="68"/>
    </row>
    <row r="8" spans="1:25" x14ac:dyDescent="0.3">
      <c r="A8" s="68"/>
      <c r="B8" s="68"/>
      <c r="C8" s="70"/>
      <c r="D8" s="70"/>
      <c r="E8" s="76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 t="s">
        <v>18</v>
      </c>
      <c r="R8" s="139" t="s">
        <v>19</v>
      </c>
      <c r="S8" s="68" t="s">
        <v>20</v>
      </c>
      <c r="T8" s="68"/>
      <c r="U8" s="68"/>
      <c r="V8" s="68"/>
      <c r="W8" s="68"/>
      <c r="X8" s="68"/>
      <c r="Y8" s="68"/>
    </row>
    <row r="9" spans="1:25" x14ac:dyDescent="0.3">
      <c r="A9" s="68"/>
      <c r="B9" s="68"/>
      <c r="C9" s="70"/>
      <c r="D9" s="70"/>
      <c r="E9" s="76"/>
      <c r="F9" s="90" t="s">
        <v>11</v>
      </c>
      <c r="G9" s="135"/>
      <c r="H9" s="136"/>
      <c r="I9" s="70" t="s">
        <v>16</v>
      </c>
      <c r="J9" s="68" t="s">
        <v>17</v>
      </c>
      <c r="K9" s="68" t="s">
        <v>5</v>
      </c>
      <c r="L9" s="68"/>
      <c r="M9" s="68"/>
      <c r="N9" s="68"/>
      <c r="O9" s="68"/>
      <c r="P9" s="68"/>
      <c r="Q9" s="68"/>
      <c r="R9" s="139"/>
      <c r="S9" s="68" t="s">
        <v>17</v>
      </c>
      <c r="T9" s="68" t="s">
        <v>6</v>
      </c>
      <c r="U9" s="68"/>
      <c r="V9" s="68"/>
      <c r="W9" s="68"/>
      <c r="X9" s="68"/>
      <c r="Y9" s="68"/>
    </row>
    <row r="10" spans="1:25" ht="82.8" x14ac:dyDescent="0.3">
      <c r="A10" s="68"/>
      <c r="B10" s="68"/>
      <c r="C10" s="41" t="s">
        <v>1</v>
      </c>
      <c r="D10" s="41" t="s">
        <v>2</v>
      </c>
      <c r="E10" s="76"/>
      <c r="F10" s="37" t="s">
        <v>12</v>
      </c>
      <c r="G10" s="37" t="s">
        <v>13</v>
      </c>
      <c r="H10" s="37" t="s">
        <v>21</v>
      </c>
      <c r="I10" s="70"/>
      <c r="J10" s="68"/>
      <c r="K10" s="41" t="s">
        <v>10</v>
      </c>
      <c r="L10" s="41" t="s">
        <v>14</v>
      </c>
      <c r="M10" s="55" t="s">
        <v>24</v>
      </c>
      <c r="N10" s="41" t="s">
        <v>25</v>
      </c>
      <c r="O10" s="41" t="s">
        <v>26</v>
      </c>
      <c r="P10" s="41" t="s">
        <v>27</v>
      </c>
      <c r="Q10" s="68"/>
      <c r="R10" s="139"/>
      <c r="S10" s="68"/>
      <c r="T10" s="41" t="s">
        <v>10</v>
      </c>
      <c r="U10" s="41" t="s">
        <v>14</v>
      </c>
      <c r="V10" s="55" t="s">
        <v>24</v>
      </c>
      <c r="W10" s="41" t="s">
        <v>25</v>
      </c>
      <c r="X10" s="41" t="s">
        <v>26</v>
      </c>
      <c r="Y10" s="41" t="s">
        <v>27</v>
      </c>
    </row>
    <row r="11" spans="1:25" x14ac:dyDescent="0.3">
      <c r="A11" s="18">
        <v>1</v>
      </c>
      <c r="B11" s="18">
        <v>2</v>
      </c>
      <c r="C11" s="18">
        <v>3</v>
      </c>
      <c r="D11" s="18">
        <v>4</v>
      </c>
      <c r="E11" s="18">
        <v>5</v>
      </c>
      <c r="F11" s="18">
        <v>6</v>
      </c>
      <c r="G11" s="18">
        <v>7</v>
      </c>
      <c r="H11" s="18">
        <v>8</v>
      </c>
      <c r="I11" s="18">
        <v>9</v>
      </c>
      <c r="J11" s="18">
        <v>10</v>
      </c>
      <c r="K11" s="18">
        <v>11</v>
      </c>
      <c r="L11" s="18">
        <v>12</v>
      </c>
      <c r="M11" s="18">
        <v>13</v>
      </c>
      <c r="N11" s="18">
        <v>14</v>
      </c>
      <c r="O11" s="18">
        <v>15</v>
      </c>
      <c r="P11" s="18">
        <v>16</v>
      </c>
      <c r="Q11" s="18">
        <v>17</v>
      </c>
      <c r="R11" s="18">
        <v>18</v>
      </c>
      <c r="S11" s="18">
        <v>19</v>
      </c>
      <c r="T11" s="18">
        <v>20</v>
      </c>
      <c r="U11" s="18">
        <v>21</v>
      </c>
      <c r="V11" s="18">
        <v>22</v>
      </c>
      <c r="W11" s="18">
        <v>23</v>
      </c>
      <c r="X11" s="18">
        <v>24</v>
      </c>
      <c r="Y11" s="18">
        <v>25</v>
      </c>
    </row>
    <row r="12" spans="1:25" x14ac:dyDescent="0.3">
      <c r="A12" s="162" t="s">
        <v>92</v>
      </c>
      <c r="B12" s="162"/>
      <c r="C12" s="162"/>
      <c r="D12" s="162"/>
      <c r="E12" s="162"/>
      <c r="F12" s="162"/>
      <c r="G12" s="162"/>
      <c r="H12" s="162"/>
      <c r="I12" s="162"/>
      <c r="J12" s="162"/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2"/>
      <c r="V12" s="162"/>
      <c r="W12" s="162"/>
      <c r="X12" s="162"/>
      <c r="Y12" s="162"/>
    </row>
    <row r="13" spans="1:25" x14ac:dyDescent="0.3">
      <c r="A13" s="163" t="s">
        <v>93</v>
      </c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</row>
    <row r="14" spans="1:25" ht="42" customHeight="1" x14ac:dyDescent="0.3">
      <c r="A14" s="129">
        <v>1</v>
      </c>
      <c r="B14" s="97" t="s">
        <v>94</v>
      </c>
      <c r="C14" s="129">
        <v>2020</v>
      </c>
      <c r="D14" s="129">
        <v>2025</v>
      </c>
      <c r="E14" s="97" t="s">
        <v>30</v>
      </c>
      <c r="F14" s="129" t="s">
        <v>4</v>
      </c>
      <c r="G14" s="129" t="s">
        <v>4</v>
      </c>
      <c r="H14" s="129"/>
      <c r="I14" s="1" t="s">
        <v>3</v>
      </c>
      <c r="J14" s="6">
        <f>J17</f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97" t="s">
        <v>98</v>
      </c>
      <c r="R14" s="129"/>
      <c r="S14" s="129"/>
      <c r="T14" s="129"/>
      <c r="U14" s="129"/>
      <c r="V14" s="129"/>
      <c r="W14" s="129"/>
      <c r="X14" s="129"/>
      <c r="Y14" s="129"/>
    </row>
    <row r="15" spans="1:25" ht="40.5" customHeight="1" x14ac:dyDescent="0.3">
      <c r="A15" s="130"/>
      <c r="B15" s="98"/>
      <c r="C15" s="130"/>
      <c r="D15" s="130"/>
      <c r="E15" s="98"/>
      <c r="F15" s="130"/>
      <c r="G15" s="130"/>
      <c r="H15" s="130"/>
      <c r="I15" s="1" t="s">
        <v>28</v>
      </c>
      <c r="J15" s="6">
        <f>J18</f>
        <v>0</v>
      </c>
      <c r="K15" s="6">
        <f t="shared" ref="K15:P16" si="0">K18</f>
        <v>0</v>
      </c>
      <c r="L15" s="6">
        <f t="shared" si="0"/>
        <v>0</v>
      </c>
      <c r="M15" s="6">
        <f t="shared" si="0"/>
        <v>0</v>
      </c>
      <c r="N15" s="6">
        <f t="shared" si="0"/>
        <v>0</v>
      </c>
      <c r="O15" s="6">
        <f t="shared" si="0"/>
        <v>0</v>
      </c>
      <c r="P15" s="6">
        <f t="shared" si="0"/>
        <v>0</v>
      </c>
      <c r="Q15" s="98"/>
      <c r="R15" s="130"/>
      <c r="S15" s="130"/>
      <c r="T15" s="130"/>
      <c r="U15" s="130"/>
      <c r="V15" s="130"/>
      <c r="W15" s="130"/>
      <c r="X15" s="130"/>
      <c r="Y15" s="130"/>
    </row>
    <row r="16" spans="1:25" ht="37.5" customHeight="1" x14ac:dyDescent="0.3">
      <c r="A16" s="131"/>
      <c r="B16" s="98"/>
      <c r="C16" s="131"/>
      <c r="D16" s="131"/>
      <c r="E16" s="99"/>
      <c r="F16" s="131"/>
      <c r="G16" s="131"/>
      <c r="H16" s="131"/>
      <c r="I16" s="2" t="s">
        <v>29</v>
      </c>
      <c r="J16" s="6">
        <f>J19</f>
        <v>0</v>
      </c>
      <c r="K16" s="6">
        <f t="shared" si="0"/>
        <v>0</v>
      </c>
      <c r="L16" s="6">
        <f t="shared" si="0"/>
        <v>0</v>
      </c>
      <c r="M16" s="6">
        <f t="shared" si="0"/>
        <v>0</v>
      </c>
      <c r="N16" s="6">
        <f t="shared" si="0"/>
        <v>0</v>
      </c>
      <c r="O16" s="6">
        <f t="shared" si="0"/>
        <v>0</v>
      </c>
      <c r="P16" s="6">
        <f t="shared" si="0"/>
        <v>0</v>
      </c>
      <c r="Q16" s="60"/>
      <c r="R16" s="63"/>
      <c r="S16" s="63"/>
      <c r="T16" s="63"/>
      <c r="U16" s="63"/>
      <c r="V16" s="63"/>
      <c r="W16" s="63"/>
      <c r="X16" s="63"/>
      <c r="Y16" s="63"/>
    </row>
    <row r="17" spans="1:25" ht="42.75" customHeight="1" x14ac:dyDescent="0.3">
      <c r="A17" s="158" t="s">
        <v>37</v>
      </c>
      <c r="B17" s="97" t="s">
        <v>95</v>
      </c>
      <c r="C17" s="158">
        <v>2020</v>
      </c>
      <c r="D17" s="158">
        <v>2025</v>
      </c>
      <c r="E17" s="97" t="s">
        <v>30</v>
      </c>
      <c r="F17" s="152" t="s">
        <v>96</v>
      </c>
      <c r="G17" s="152" t="s">
        <v>97</v>
      </c>
      <c r="H17" s="152" t="s">
        <v>155</v>
      </c>
      <c r="I17" s="1" t="s">
        <v>3</v>
      </c>
      <c r="J17" s="6">
        <f t="shared" ref="J17:P17" si="1">J18+J19</f>
        <v>0</v>
      </c>
      <c r="K17" s="6">
        <f t="shared" si="1"/>
        <v>0</v>
      </c>
      <c r="L17" s="6">
        <f t="shared" si="1"/>
        <v>0</v>
      </c>
      <c r="M17" s="6">
        <f t="shared" si="1"/>
        <v>0</v>
      </c>
      <c r="N17" s="6">
        <f t="shared" si="1"/>
        <v>0</v>
      </c>
      <c r="O17" s="6">
        <f t="shared" si="1"/>
        <v>0</v>
      </c>
      <c r="P17" s="6">
        <f t="shared" si="1"/>
        <v>0</v>
      </c>
      <c r="Q17" s="182"/>
      <c r="R17" s="129"/>
      <c r="S17" s="129"/>
      <c r="T17" s="129"/>
      <c r="U17" s="129"/>
      <c r="V17" s="129"/>
      <c r="W17" s="129"/>
      <c r="X17" s="129"/>
      <c r="Y17" s="129"/>
    </row>
    <row r="18" spans="1:25" ht="38.25" customHeight="1" x14ac:dyDescent="0.3">
      <c r="A18" s="158"/>
      <c r="B18" s="98"/>
      <c r="C18" s="158"/>
      <c r="D18" s="158"/>
      <c r="E18" s="98"/>
      <c r="F18" s="153"/>
      <c r="G18" s="153"/>
      <c r="H18" s="153"/>
      <c r="I18" s="1" t="s">
        <v>28</v>
      </c>
      <c r="J18" s="6">
        <f>K18+L18+M18+N18+O18+P18</f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183"/>
      <c r="R18" s="130"/>
      <c r="S18" s="130"/>
      <c r="T18" s="130"/>
      <c r="U18" s="130"/>
      <c r="V18" s="130"/>
      <c r="W18" s="130"/>
      <c r="X18" s="130"/>
      <c r="Y18" s="130"/>
    </row>
    <row r="19" spans="1:25" ht="39.75" customHeight="1" x14ac:dyDescent="0.3">
      <c r="A19" s="158"/>
      <c r="B19" s="99"/>
      <c r="C19" s="158"/>
      <c r="D19" s="158"/>
      <c r="E19" s="99"/>
      <c r="F19" s="154"/>
      <c r="G19" s="154"/>
      <c r="H19" s="154"/>
      <c r="I19" s="1" t="s">
        <v>29</v>
      </c>
      <c r="J19" s="6">
        <f>K19+L19+M19+N19+O19+P19</f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184"/>
      <c r="R19" s="131"/>
      <c r="S19" s="131"/>
      <c r="T19" s="131"/>
      <c r="U19" s="131"/>
      <c r="V19" s="131"/>
      <c r="W19" s="131"/>
      <c r="X19" s="131"/>
      <c r="Y19" s="131"/>
    </row>
    <row r="20" spans="1:25" x14ac:dyDescent="0.3">
      <c r="A20" s="173" t="s">
        <v>99</v>
      </c>
      <c r="B20" s="174"/>
      <c r="C20" s="174"/>
      <c r="D20" s="174"/>
      <c r="E20" s="174"/>
      <c r="F20" s="174"/>
      <c r="G20" s="174"/>
      <c r="H20" s="174"/>
      <c r="I20" s="174"/>
      <c r="J20" s="174"/>
      <c r="K20" s="174"/>
      <c r="L20" s="174"/>
      <c r="M20" s="174"/>
      <c r="N20" s="174"/>
      <c r="O20" s="174"/>
      <c r="P20" s="174"/>
      <c r="Q20" s="174"/>
      <c r="R20" s="174"/>
      <c r="S20" s="174"/>
      <c r="T20" s="174"/>
      <c r="U20" s="174"/>
      <c r="V20" s="174"/>
      <c r="W20" s="174"/>
      <c r="X20" s="174"/>
      <c r="Y20" s="174"/>
    </row>
    <row r="21" spans="1:25" ht="40.5" customHeight="1" x14ac:dyDescent="0.3">
      <c r="A21" s="61">
        <v>2</v>
      </c>
      <c r="B21" s="58" t="s">
        <v>217</v>
      </c>
      <c r="C21" s="61">
        <v>2020</v>
      </c>
      <c r="D21" s="61">
        <v>2025</v>
      </c>
      <c r="E21" s="97" t="s">
        <v>30</v>
      </c>
      <c r="F21" s="61" t="s">
        <v>4</v>
      </c>
      <c r="G21" s="61" t="s">
        <v>4</v>
      </c>
      <c r="H21" s="61"/>
      <c r="I21" s="4" t="s">
        <v>3</v>
      </c>
      <c r="J21" s="9">
        <f t="shared" ref="J21:P21" si="2">J22+J23</f>
        <v>546704.59</v>
      </c>
      <c r="K21" s="9">
        <f t="shared" si="2"/>
        <v>80962.31</v>
      </c>
      <c r="L21" s="9">
        <f t="shared" si="2"/>
        <v>127043.12</v>
      </c>
      <c r="M21" s="9">
        <f t="shared" si="2"/>
        <v>152864.76</v>
      </c>
      <c r="N21" s="9">
        <f t="shared" si="2"/>
        <v>44334.400000000001</v>
      </c>
      <c r="O21" s="9">
        <f t="shared" si="2"/>
        <v>136500</v>
      </c>
      <c r="P21" s="9">
        <f t="shared" si="2"/>
        <v>5000</v>
      </c>
      <c r="Q21" s="58" t="s">
        <v>233</v>
      </c>
      <c r="R21" s="61" t="s">
        <v>227</v>
      </c>
      <c r="S21" s="61"/>
      <c r="T21" s="61"/>
      <c r="U21" s="61"/>
      <c r="V21" s="61"/>
      <c r="W21" s="61"/>
      <c r="X21" s="61"/>
      <c r="Y21" s="61"/>
    </row>
    <row r="22" spans="1:25" ht="45.75" customHeight="1" x14ac:dyDescent="0.3">
      <c r="A22" s="66"/>
      <c r="B22" s="67"/>
      <c r="C22" s="66"/>
      <c r="D22" s="66"/>
      <c r="E22" s="98"/>
      <c r="F22" s="66"/>
      <c r="G22" s="66"/>
      <c r="H22" s="66"/>
      <c r="I22" s="5" t="s">
        <v>28</v>
      </c>
      <c r="J22" s="9">
        <f t="shared" ref="J22:P23" si="3">J25+J28</f>
        <v>0</v>
      </c>
      <c r="K22" s="9">
        <f t="shared" si="3"/>
        <v>0</v>
      </c>
      <c r="L22" s="9">
        <f t="shared" si="3"/>
        <v>0</v>
      </c>
      <c r="M22" s="9">
        <f t="shared" si="3"/>
        <v>0</v>
      </c>
      <c r="N22" s="9">
        <f t="shared" si="3"/>
        <v>0</v>
      </c>
      <c r="O22" s="9">
        <f t="shared" si="3"/>
        <v>0</v>
      </c>
      <c r="P22" s="9">
        <f t="shared" si="3"/>
        <v>0</v>
      </c>
      <c r="Q22" s="67"/>
      <c r="R22" s="66"/>
      <c r="S22" s="66"/>
      <c r="T22" s="66"/>
      <c r="U22" s="66"/>
      <c r="V22" s="66"/>
      <c r="W22" s="66"/>
      <c r="X22" s="66"/>
      <c r="Y22" s="66"/>
    </row>
    <row r="23" spans="1:25" ht="37.5" customHeight="1" x14ac:dyDescent="0.3">
      <c r="A23" s="69"/>
      <c r="B23" s="95"/>
      <c r="C23" s="69"/>
      <c r="D23" s="69"/>
      <c r="E23" s="99"/>
      <c r="F23" s="69"/>
      <c r="G23" s="69"/>
      <c r="H23" s="69"/>
      <c r="I23" s="5" t="s">
        <v>29</v>
      </c>
      <c r="J23" s="9">
        <f t="shared" si="3"/>
        <v>546704.59</v>
      </c>
      <c r="K23" s="9">
        <f t="shared" si="3"/>
        <v>80962.31</v>
      </c>
      <c r="L23" s="9">
        <f t="shared" si="3"/>
        <v>127043.12</v>
      </c>
      <c r="M23" s="9">
        <f t="shared" si="3"/>
        <v>152864.76</v>
      </c>
      <c r="N23" s="9">
        <f t="shared" si="3"/>
        <v>44334.400000000001</v>
      </c>
      <c r="O23" s="9">
        <f t="shared" si="3"/>
        <v>136500</v>
      </c>
      <c r="P23" s="9">
        <f t="shared" si="3"/>
        <v>5000</v>
      </c>
      <c r="Q23" s="95"/>
      <c r="R23" s="69"/>
      <c r="S23" s="69"/>
      <c r="T23" s="69"/>
      <c r="U23" s="69"/>
      <c r="V23" s="69"/>
      <c r="W23" s="69"/>
      <c r="X23" s="69"/>
      <c r="Y23" s="69"/>
    </row>
    <row r="24" spans="1:25" ht="44.25" customHeight="1" x14ac:dyDescent="0.3">
      <c r="A24" s="61" t="s">
        <v>100</v>
      </c>
      <c r="B24" s="58" t="s">
        <v>101</v>
      </c>
      <c r="C24" s="61">
        <v>2020</v>
      </c>
      <c r="D24" s="61">
        <v>2025</v>
      </c>
      <c r="E24" s="97" t="s">
        <v>30</v>
      </c>
      <c r="F24" s="101" t="s">
        <v>96</v>
      </c>
      <c r="G24" s="101" t="s">
        <v>97</v>
      </c>
      <c r="H24" s="101" t="s">
        <v>155</v>
      </c>
      <c r="I24" s="4" t="s">
        <v>3</v>
      </c>
      <c r="J24" s="6">
        <f>J25+J26</f>
        <v>215889.5</v>
      </c>
      <c r="K24" s="6">
        <f>K25+K26</f>
        <v>29001.5</v>
      </c>
      <c r="L24" s="6">
        <f>L25+L26</f>
        <v>49069</v>
      </c>
      <c r="M24" s="6">
        <f>M25+M26</f>
        <v>47832</v>
      </c>
      <c r="N24" s="6">
        <f>N25+N26</f>
        <v>19987</v>
      </c>
      <c r="O24" s="6">
        <v>0</v>
      </c>
      <c r="P24" s="6">
        <f>P25+P26</f>
        <v>0</v>
      </c>
      <c r="Q24" s="58" t="s">
        <v>235</v>
      </c>
      <c r="R24" s="61" t="s">
        <v>227</v>
      </c>
      <c r="S24" s="61"/>
      <c r="T24" s="61"/>
      <c r="U24" s="61"/>
      <c r="V24" s="102"/>
      <c r="W24" s="61"/>
      <c r="X24" s="61"/>
      <c r="Y24" s="61"/>
    </row>
    <row r="25" spans="1:25" ht="36.75" customHeight="1" x14ac:dyDescent="0.3">
      <c r="A25" s="66"/>
      <c r="B25" s="67"/>
      <c r="C25" s="66"/>
      <c r="D25" s="66"/>
      <c r="E25" s="98"/>
      <c r="F25" s="120"/>
      <c r="G25" s="120"/>
      <c r="H25" s="120"/>
      <c r="I25" s="4" t="s">
        <v>28</v>
      </c>
      <c r="J25" s="6">
        <f>K25+L25+M25+N25+O25+P25</f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7"/>
      <c r="R25" s="66"/>
      <c r="S25" s="66"/>
      <c r="T25" s="66"/>
      <c r="U25" s="66"/>
      <c r="V25" s="103"/>
      <c r="W25" s="66"/>
      <c r="X25" s="66"/>
      <c r="Y25" s="66"/>
    </row>
    <row r="26" spans="1:25" ht="42" customHeight="1" x14ac:dyDescent="0.3">
      <c r="A26" s="69"/>
      <c r="B26" s="95"/>
      <c r="C26" s="69"/>
      <c r="D26" s="69"/>
      <c r="E26" s="99"/>
      <c r="F26" s="121"/>
      <c r="G26" s="121"/>
      <c r="H26" s="121"/>
      <c r="I26" s="4" t="s">
        <v>29</v>
      </c>
      <c r="J26" s="6">
        <f>K26+L26+M26+N26+O26+P26</f>
        <v>215889.5</v>
      </c>
      <c r="K26" s="6">
        <v>29001.5</v>
      </c>
      <c r="L26" s="6">
        <v>49069</v>
      </c>
      <c r="M26" s="6">
        <v>47832</v>
      </c>
      <c r="N26" s="6">
        <v>19987</v>
      </c>
      <c r="O26" s="6">
        <v>70000</v>
      </c>
      <c r="P26" s="6">
        <v>0</v>
      </c>
      <c r="Q26" s="95"/>
      <c r="R26" s="69"/>
      <c r="S26" s="69"/>
      <c r="T26" s="69"/>
      <c r="U26" s="69"/>
      <c r="V26" s="104"/>
      <c r="W26" s="69"/>
      <c r="X26" s="69"/>
      <c r="Y26" s="69"/>
    </row>
    <row r="27" spans="1:25" ht="44.25" customHeight="1" x14ac:dyDescent="0.3">
      <c r="A27" s="61" t="s">
        <v>44</v>
      </c>
      <c r="B27" s="58" t="s">
        <v>120</v>
      </c>
      <c r="C27" s="61">
        <v>2020</v>
      </c>
      <c r="D27" s="61">
        <v>2025</v>
      </c>
      <c r="E27" s="97" t="s">
        <v>30</v>
      </c>
      <c r="F27" s="101" t="s">
        <v>96</v>
      </c>
      <c r="G27" s="101" t="s">
        <v>97</v>
      </c>
      <c r="H27" s="101" t="s">
        <v>155</v>
      </c>
      <c r="I27" s="4" t="s">
        <v>3</v>
      </c>
      <c r="J27" s="6">
        <f t="shared" ref="J27:P27" si="4">J28+J29</f>
        <v>330815.08999999997</v>
      </c>
      <c r="K27" s="6">
        <f t="shared" si="4"/>
        <v>51960.81</v>
      </c>
      <c r="L27" s="6">
        <f t="shared" si="4"/>
        <v>77974.12</v>
      </c>
      <c r="M27" s="6">
        <f t="shared" si="4"/>
        <v>105032.76</v>
      </c>
      <c r="N27" s="6">
        <f t="shared" si="4"/>
        <v>24347.4</v>
      </c>
      <c r="O27" s="6">
        <f t="shared" si="4"/>
        <v>66500</v>
      </c>
      <c r="P27" s="6">
        <f t="shared" si="4"/>
        <v>5000</v>
      </c>
      <c r="Q27" s="58"/>
      <c r="R27" s="61"/>
      <c r="S27" s="61"/>
      <c r="T27" s="68"/>
      <c r="U27" s="68"/>
      <c r="V27" s="68"/>
      <c r="W27" s="68"/>
      <c r="X27" s="68"/>
      <c r="Y27" s="68"/>
    </row>
    <row r="28" spans="1:25" ht="42" customHeight="1" x14ac:dyDescent="0.3">
      <c r="A28" s="66"/>
      <c r="B28" s="67"/>
      <c r="C28" s="66"/>
      <c r="D28" s="66"/>
      <c r="E28" s="98"/>
      <c r="F28" s="120"/>
      <c r="G28" s="120"/>
      <c r="H28" s="120"/>
      <c r="I28" s="4" t="s">
        <v>28</v>
      </c>
      <c r="J28" s="6">
        <f>K28+L28+M28+N28+O28+P28</f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7"/>
      <c r="R28" s="66"/>
      <c r="S28" s="66"/>
      <c r="T28" s="68"/>
      <c r="U28" s="68"/>
      <c r="V28" s="68"/>
      <c r="W28" s="68"/>
      <c r="X28" s="68"/>
      <c r="Y28" s="68"/>
    </row>
    <row r="29" spans="1:25" ht="40.5" customHeight="1" x14ac:dyDescent="0.3">
      <c r="A29" s="69"/>
      <c r="B29" s="95"/>
      <c r="C29" s="69"/>
      <c r="D29" s="69"/>
      <c r="E29" s="99"/>
      <c r="F29" s="121"/>
      <c r="G29" s="121"/>
      <c r="H29" s="121"/>
      <c r="I29" s="4" t="s">
        <v>29</v>
      </c>
      <c r="J29" s="6">
        <f>K29+L29+M29+N29+O29+P29</f>
        <v>330815.08999999997</v>
      </c>
      <c r="K29" s="6">
        <v>51960.81</v>
      </c>
      <c r="L29" s="6">
        <v>77974.12</v>
      </c>
      <c r="M29" s="6">
        <v>105032.76</v>
      </c>
      <c r="N29" s="6">
        <v>24347.4</v>
      </c>
      <c r="O29" s="6">
        <v>66500</v>
      </c>
      <c r="P29" s="6">
        <v>5000</v>
      </c>
      <c r="Q29" s="95"/>
      <c r="R29" s="69"/>
      <c r="S29" s="69"/>
      <c r="T29" s="68"/>
      <c r="U29" s="68"/>
      <c r="V29" s="68"/>
      <c r="W29" s="68"/>
      <c r="X29" s="68"/>
      <c r="Y29" s="68"/>
    </row>
    <row r="30" spans="1:25" ht="22.5" customHeight="1" x14ac:dyDescent="0.3">
      <c r="A30" s="168" t="s">
        <v>7</v>
      </c>
      <c r="B30" s="169"/>
      <c r="C30" s="61">
        <v>2020</v>
      </c>
      <c r="D30" s="61">
        <v>2025</v>
      </c>
      <c r="E30" s="58" t="s">
        <v>4</v>
      </c>
      <c r="F30" s="58" t="s">
        <v>4</v>
      </c>
      <c r="G30" s="58" t="s">
        <v>4</v>
      </c>
      <c r="H30" s="58" t="s">
        <v>4</v>
      </c>
      <c r="I30" s="49" t="s">
        <v>3</v>
      </c>
      <c r="J30" s="7">
        <f t="shared" ref="J30:P30" si="5">J31+J32</f>
        <v>546704.59</v>
      </c>
      <c r="K30" s="7">
        <f t="shared" si="5"/>
        <v>80962.31</v>
      </c>
      <c r="L30" s="7">
        <f t="shared" si="5"/>
        <v>127043.12</v>
      </c>
      <c r="M30" s="7">
        <f t="shared" si="5"/>
        <v>152864.76</v>
      </c>
      <c r="N30" s="7">
        <f t="shared" si="5"/>
        <v>44334.400000000001</v>
      </c>
      <c r="O30" s="7">
        <f t="shared" si="5"/>
        <v>136500</v>
      </c>
      <c r="P30" s="7">
        <f t="shared" si="5"/>
        <v>5000</v>
      </c>
      <c r="Q30" s="58" t="s">
        <v>4</v>
      </c>
      <c r="R30" s="61" t="s">
        <v>4</v>
      </c>
      <c r="S30" s="61" t="s">
        <v>4</v>
      </c>
      <c r="T30" s="61" t="s">
        <v>4</v>
      </c>
      <c r="U30" s="61" t="s">
        <v>4</v>
      </c>
      <c r="V30" s="102" t="s">
        <v>4</v>
      </c>
      <c r="W30" s="61" t="s">
        <v>4</v>
      </c>
      <c r="X30" s="61" t="s">
        <v>4</v>
      </c>
      <c r="Y30" s="61" t="s">
        <v>4</v>
      </c>
    </row>
    <row r="31" spans="1:25" ht="27.6" x14ac:dyDescent="0.3">
      <c r="A31" s="170"/>
      <c r="B31" s="171"/>
      <c r="C31" s="66"/>
      <c r="D31" s="66"/>
      <c r="E31" s="67"/>
      <c r="F31" s="67"/>
      <c r="G31" s="67"/>
      <c r="H31" s="67"/>
      <c r="I31" s="49" t="s">
        <v>28</v>
      </c>
      <c r="J31" s="7">
        <f>J22+J15</f>
        <v>0</v>
      </c>
      <c r="K31" s="7">
        <f>K22+K15</f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67"/>
      <c r="R31" s="66"/>
      <c r="S31" s="66"/>
      <c r="T31" s="66"/>
      <c r="U31" s="66"/>
      <c r="V31" s="103"/>
      <c r="W31" s="66"/>
      <c r="X31" s="66"/>
      <c r="Y31" s="66"/>
    </row>
    <row r="32" spans="1:25" ht="27.6" x14ac:dyDescent="0.3">
      <c r="A32" s="80"/>
      <c r="B32" s="172"/>
      <c r="C32" s="69"/>
      <c r="D32" s="69"/>
      <c r="E32" s="95"/>
      <c r="F32" s="95"/>
      <c r="G32" s="95"/>
      <c r="H32" s="95"/>
      <c r="I32" s="49" t="s">
        <v>29</v>
      </c>
      <c r="J32" s="7">
        <f>J23+J16</f>
        <v>546704.59</v>
      </c>
      <c r="K32" s="7">
        <f>K23+K16</f>
        <v>80962.31</v>
      </c>
      <c r="L32" s="7">
        <f>L23+L16</f>
        <v>127043.12</v>
      </c>
      <c r="M32" s="7">
        <f>M23+M16</f>
        <v>152864.76</v>
      </c>
      <c r="N32" s="7">
        <f>N23+N16</f>
        <v>44334.400000000001</v>
      </c>
      <c r="O32" s="7">
        <f>O23+O16</f>
        <v>136500</v>
      </c>
      <c r="P32" s="7">
        <f>P23+P16</f>
        <v>5000</v>
      </c>
      <c r="Q32" s="95"/>
      <c r="R32" s="69"/>
      <c r="S32" s="69"/>
      <c r="T32" s="69"/>
      <c r="U32" s="69"/>
      <c r="V32" s="104"/>
      <c r="W32" s="69"/>
      <c r="X32" s="69"/>
      <c r="Y32" s="69"/>
    </row>
  </sheetData>
  <mergeCells count="121">
    <mergeCell ref="S8:Y8"/>
    <mergeCell ref="F9:H9"/>
    <mergeCell ref="I9:I10"/>
    <mergeCell ref="J9:J10"/>
    <mergeCell ref="K9:P9"/>
    <mergeCell ref="S9:S10"/>
    <mergeCell ref="T9:Y9"/>
    <mergeCell ref="T1:Y4"/>
    <mergeCell ref="A5:Y5"/>
    <mergeCell ref="A7:A10"/>
    <mergeCell ref="B7:B10"/>
    <mergeCell ref="C7:D9"/>
    <mergeCell ref="E7:E10"/>
    <mergeCell ref="F7:P8"/>
    <mergeCell ref="Q7:Y7"/>
    <mergeCell ref="Q8:Q10"/>
    <mergeCell ref="R8:R10"/>
    <mergeCell ref="A12:Y12"/>
    <mergeCell ref="A13:Y13"/>
    <mergeCell ref="A14:A16"/>
    <mergeCell ref="B14:B16"/>
    <mergeCell ref="C14:C16"/>
    <mergeCell ref="D14:D16"/>
    <mergeCell ref="E14:E16"/>
    <mergeCell ref="F14:F16"/>
    <mergeCell ref="G14:G16"/>
    <mergeCell ref="H14:H16"/>
    <mergeCell ref="S14:S16"/>
    <mergeCell ref="T14:T16"/>
    <mergeCell ref="U14:U16"/>
    <mergeCell ref="V14:V16"/>
    <mergeCell ref="W14:W16"/>
    <mergeCell ref="X14:X16"/>
    <mergeCell ref="Y14:Y16"/>
    <mergeCell ref="Q14:Q16"/>
    <mergeCell ref="R17:R19"/>
    <mergeCell ref="S17:S19"/>
    <mergeCell ref="T17:T19"/>
    <mergeCell ref="U17:U19"/>
    <mergeCell ref="T21:T23"/>
    <mergeCell ref="U21:U23"/>
    <mergeCell ref="V21:V23"/>
    <mergeCell ref="W21:W23"/>
    <mergeCell ref="R14:R16"/>
    <mergeCell ref="Q17:Q19"/>
    <mergeCell ref="V17:V19"/>
    <mergeCell ref="W17:W19"/>
    <mergeCell ref="X17:X19"/>
    <mergeCell ref="Y17:Y19"/>
    <mergeCell ref="A20:Y20"/>
    <mergeCell ref="A21:A23"/>
    <mergeCell ref="B21:B23"/>
    <mergeCell ref="C21:C23"/>
    <mergeCell ref="D21:D23"/>
    <mergeCell ref="E21:E23"/>
    <mergeCell ref="H17:H19"/>
    <mergeCell ref="X21:X23"/>
    <mergeCell ref="Y21:Y23"/>
    <mergeCell ref="F21:F23"/>
    <mergeCell ref="G21:G23"/>
    <mergeCell ref="A17:A19"/>
    <mergeCell ref="B17:B19"/>
    <mergeCell ref="C17:C19"/>
    <mergeCell ref="D17:D19"/>
    <mergeCell ref="E17:E19"/>
    <mergeCell ref="F17:F19"/>
    <mergeCell ref="G17:G19"/>
    <mergeCell ref="H21:H23"/>
    <mergeCell ref="Q21:Q23"/>
    <mergeCell ref="R21:R23"/>
    <mergeCell ref="S21:S23"/>
    <mergeCell ref="U24:U26"/>
    <mergeCell ref="V24:V26"/>
    <mergeCell ref="W24:W26"/>
    <mergeCell ref="X24:X26"/>
    <mergeCell ref="Y24:Y26"/>
    <mergeCell ref="S24:S26"/>
    <mergeCell ref="T24:T26"/>
    <mergeCell ref="G24:G26"/>
    <mergeCell ref="H24:H26"/>
    <mergeCell ref="Q24:Q26"/>
    <mergeCell ref="R24:R26"/>
    <mergeCell ref="A24:A26"/>
    <mergeCell ref="B24:B26"/>
    <mergeCell ref="C24:C26"/>
    <mergeCell ref="D24:D26"/>
    <mergeCell ref="E24:E26"/>
    <mergeCell ref="F24:F26"/>
    <mergeCell ref="W27:W29"/>
    <mergeCell ref="X27:X29"/>
    <mergeCell ref="Y27:Y29"/>
    <mergeCell ref="F27:F29"/>
    <mergeCell ref="G27:G29"/>
    <mergeCell ref="H27:H29"/>
    <mergeCell ref="Q27:Q29"/>
    <mergeCell ref="R27:R29"/>
    <mergeCell ref="S27:S29"/>
    <mergeCell ref="A30:B32"/>
    <mergeCell ref="C30:C32"/>
    <mergeCell ref="D30:D32"/>
    <mergeCell ref="E30:E32"/>
    <mergeCell ref="F30:F32"/>
    <mergeCell ref="G30:G32"/>
    <mergeCell ref="T27:T29"/>
    <mergeCell ref="U27:U29"/>
    <mergeCell ref="V27:V29"/>
    <mergeCell ref="V30:V32"/>
    <mergeCell ref="A27:A29"/>
    <mergeCell ref="B27:B29"/>
    <mergeCell ref="C27:C29"/>
    <mergeCell ref="D27:D29"/>
    <mergeCell ref="E27:E29"/>
    <mergeCell ref="W30:W32"/>
    <mergeCell ref="X30:X32"/>
    <mergeCell ref="Y30:Y32"/>
    <mergeCell ref="H30:H32"/>
    <mergeCell ref="Q30:Q32"/>
    <mergeCell ref="R30:R32"/>
    <mergeCell ref="S30:S32"/>
    <mergeCell ref="T30:T32"/>
    <mergeCell ref="U30:U32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1"/>
  <sheetViews>
    <sheetView topLeftCell="A66" zoomScale="70" zoomScaleNormal="70" workbookViewId="0">
      <selection activeCell="A75" sqref="A1:XFD1048576"/>
    </sheetView>
  </sheetViews>
  <sheetFormatPr defaultColWidth="9.109375" defaultRowHeight="14.4" x14ac:dyDescent="0.3"/>
  <cols>
    <col min="1" max="1" width="9.109375" style="11"/>
    <col min="2" max="2" width="39.6640625" style="11" customWidth="1"/>
    <col min="3" max="4" width="9.109375" style="11"/>
    <col min="5" max="5" width="19.44140625" style="11" customWidth="1"/>
    <col min="6" max="7" width="9.109375" style="11"/>
    <col min="8" max="8" width="13.44140625" style="11" customWidth="1"/>
    <col min="9" max="9" width="15.5546875" style="11" customWidth="1"/>
    <col min="10" max="10" width="12" style="11" customWidth="1"/>
    <col min="11" max="11" width="11.109375" style="11" customWidth="1"/>
    <col min="12" max="12" width="12.6640625" style="11" customWidth="1"/>
    <col min="13" max="16" width="10.109375" style="11" bestFit="1" customWidth="1"/>
    <col min="17" max="17" width="38" style="11" customWidth="1"/>
    <col min="18" max="16384" width="9.109375" style="11"/>
  </cols>
  <sheetData>
    <row r="1" spans="1:25" ht="23.25" customHeight="1" x14ac:dyDescent="0.3">
      <c r="M1" s="19"/>
      <c r="T1" s="137" t="s">
        <v>102</v>
      </c>
      <c r="U1" s="137"/>
      <c r="V1" s="137"/>
      <c r="W1" s="137"/>
      <c r="X1" s="137"/>
      <c r="Y1" s="137"/>
    </row>
    <row r="2" spans="1:25" ht="27.75" customHeight="1" x14ac:dyDescent="0.3">
      <c r="M2" s="19"/>
      <c r="T2" s="137"/>
      <c r="U2" s="137"/>
      <c r="V2" s="137"/>
      <c r="W2" s="137"/>
      <c r="X2" s="137"/>
      <c r="Y2" s="137"/>
    </row>
    <row r="3" spans="1:25" ht="28.5" customHeight="1" x14ac:dyDescent="0.3">
      <c r="M3" s="19"/>
      <c r="T3" s="137"/>
      <c r="U3" s="137"/>
      <c r="V3" s="137"/>
      <c r="W3" s="137"/>
      <c r="X3" s="137"/>
      <c r="Y3" s="137"/>
    </row>
    <row r="4" spans="1:25" ht="29.25" customHeight="1" x14ac:dyDescent="0.3">
      <c r="M4" s="19"/>
      <c r="T4" s="137"/>
      <c r="U4" s="137"/>
      <c r="V4" s="137"/>
      <c r="W4" s="137"/>
      <c r="X4" s="137"/>
      <c r="Y4" s="137"/>
    </row>
    <row r="5" spans="1:25" x14ac:dyDescent="0.3">
      <c r="A5" s="138" t="s">
        <v>103</v>
      </c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138"/>
      <c r="V5" s="138"/>
      <c r="W5" s="138"/>
      <c r="X5" s="138"/>
      <c r="Y5" s="138"/>
    </row>
    <row r="6" spans="1:25" x14ac:dyDescent="0.3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1"/>
      <c r="N6" s="20"/>
      <c r="O6" s="20"/>
      <c r="P6" s="20"/>
      <c r="Q6" s="20"/>
      <c r="R6" s="20"/>
      <c r="S6" s="20"/>
      <c r="T6" s="20"/>
      <c r="U6" s="20"/>
      <c r="V6" s="21"/>
      <c r="W6" s="20"/>
      <c r="X6" s="20"/>
      <c r="Y6" s="43" t="s">
        <v>104</v>
      </c>
    </row>
    <row r="7" spans="1:25" ht="15" customHeight="1" x14ac:dyDescent="0.3">
      <c r="A7" s="68" t="s">
        <v>0</v>
      </c>
      <c r="B7" s="68" t="s">
        <v>22</v>
      </c>
      <c r="C7" s="70" t="s">
        <v>23</v>
      </c>
      <c r="D7" s="70"/>
      <c r="E7" s="76" t="s">
        <v>15</v>
      </c>
      <c r="F7" s="68" t="s">
        <v>9</v>
      </c>
      <c r="G7" s="68"/>
      <c r="H7" s="68"/>
      <c r="I7" s="68"/>
      <c r="J7" s="68"/>
      <c r="K7" s="68"/>
      <c r="L7" s="68"/>
      <c r="M7" s="68"/>
      <c r="N7" s="68"/>
      <c r="O7" s="68"/>
      <c r="P7" s="68"/>
      <c r="Q7" s="68" t="s">
        <v>8</v>
      </c>
      <c r="R7" s="68"/>
      <c r="S7" s="68"/>
      <c r="T7" s="68"/>
      <c r="U7" s="68"/>
      <c r="V7" s="68"/>
      <c r="W7" s="68"/>
      <c r="X7" s="68"/>
      <c r="Y7" s="68"/>
    </row>
    <row r="8" spans="1:25" ht="15" customHeight="1" x14ac:dyDescent="0.3">
      <c r="A8" s="68"/>
      <c r="B8" s="68"/>
      <c r="C8" s="70"/>
      <c r="D8" s="70"/>
      <c r="E8" s="76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 t="s">
        <v>18</v>
      </c>
      <c r="R8" s="139" t="s">
        <v>19</v>
      </c>
      <c r="S8" s="68" t="s">
        <v>20</v>
      </c>
      <c r="T8" s="68"/>
      <c r="U8" s="68"/>
      <c r="V8" s="68"/>
      <c r="W8" s="68"/>
      <c r="X8" s="68"/>
      <c r="Y8" s="68"/>
    </row>
    <row r="9" spans="1:25" ht="15" customHeight="1" x14ac:dyDescent="0.3">
      <c r="A9" s="68"/>
      <c r="B9" s="68"/>
      <c r="C9" s="70"/>
      <c r="D9" s="70"/>
      <c r="E9" s="76"/>
      <c r="F9" s="90" t="s">
        <v>11</v>
      </c>
      <c r="G9" s="135"/>
      <c r="H9" s="136"/>
      <c r="I9" s="70" t="s">
        <v>16</v>
      </c>
      <c r="J9" s="68" t="s">
        <v>17</v>
      </c>
      <c r="K9" s="68" t="s">
        <v>5</v>
      </c>
      <c r="L9" s="68"/>
      <c r="M9" s="68"/>
      <c r="N9" s="68"/>
      <c r="O9" s="68"/>
      <c r="P9" s="68"/>
      <c r="Q9" s="68"/>
      <c r="R9" s="139"/>
      <c r="S9" s="68" t="s">
        <v>17</v>
      </c>
      <c r="T9" s="68" t="s">
        <v>6</v>
      </c>
      <c r="U9" s="68"/>
      <c r="V9" s="68"/>
      <c r="W9" s="68"/>
      <c r="X9" s="68"/>
      <c r="Y9" s="68"/>
    </row>
    <row r="10" spans="1:25" ht="82.8" x14ac:dyDescent="0.3">
      <c r="A10" s="68"/>
      <c r="B10" s="68"/>
      <c r="C10" s="41" t="s">
        <v>1</v>
      </c>
      <c r="D10" s="41" t="s">
        <v>2</v>
      </c>
      <c r="E10" s="76"/>
      <c r="F10" s="37" t="s">
        <v>12</v>
      </c>
      <c r="G10" s="37" t="s">
        <v>13</v>
      </c>
      <c r="H10" s="37" t="s">
        <v>21</v>
      </c>
      <c r="I10" s="70"/>
      <c r="J10" s="68"/>
      <c r="K10" s="41" t="s">
        <v>10</v>
      </c>
      <c r="L10" s="41" t="s">
        <v>14</v>
      </c>
      <c r="M10" s="55" t="s">
        <v>24</v>
      </c>
      <c r="N10" s="41" t="s">
        <v>25</v>
      </c>
      <c r="O10" s="41" t="s">
        <v>26</v>
      </c>
      <c r="P10" s="41" t="s">
        <v>27</v>
      </c>
      <c r="Q10" s="68"/>
      <c r="R10" s="139"/>
      <c r="S10" s="68"/>
      <c r="T10" s="41" t="s">
        <v>10</v>
      </c>
      <c r="U10" s="41" t="s">
        <v>14</v>
      </c>
      <c r="V10" s="55" t="s">
        <v>24</v>
      </c>
      <c r="W10" s="41" t="s">
        <v>25</v>
      </c>
      <c r="X10" s="41" t="s">
        <v>26</v>
      </c>
      <c r="Y10" s="41" t="s">
        <v>27</v>
      </c>
    </row>
    <row r="11" spans="1:25" x14ac:dyDescent="0.3">
      <c r="A11" s="18">
        <v>1</v>
      </c>
      <c r="B11" s="18">
        <v>2</v>
      </c>
      <c r="C11" s="18">
        <v>3</v>
      </c>
      <c r="D11" s="18">
        <v>4</v>
      </c>
      <c r="E11" s="18">
        <v>5</v>
      </c>
      <c r="F11" s="18">
        <v>6</v>
      </c>
      <c r="G11" s="18">
        <v>7</v>
      </c>
      <c r="H11" s="18">
        <v>8</v>
      </c>
      <c r="I11" s="18">
        <v>9</v>
      </c>
      <c r="J11" s="18">
        <v>10</v>
      </c>
      <c r="K11" s="18">
        <v>11</v>
      </c>
      <c r="L11" s="18">
        <v>12</v>
      </c>
      <c r="M11" s="18">
        <v>13</v>
      </c>
      <c r="N11" s="18">
        <v>14</v>
      </c>
      <c r="O11" s="18">
        <v>15</v>
      </c>
      <c r="P11" s="18">
        <v>16</v>
      </c>
      <c r="Q11" s="18">
        <v>17</v>
      </c>
      <c r="R11" s="18">
        <v>18</v>
      </c>
      <c r="S11" s="18">
        <v>19</v>
      </c>
      <c r="T11" s="18">
        <v>20</v>
      </c>
      <c r="U11" s="18">
        <v>21</v>
      </c>
      <c r="V11" s="18">
        <v>22</v>
      </c>
      <c r="W11" s="18">
        <v>23</v>
      </c>
      <c r="X11" s="18">
        <v>24</v>
      </c>
      <c r="Y11" s="18">
        <v>25</v>
      </c>
    </row>
    <row r="12" spans="1:25" ht="15" customHeight="1" x14ac:dyDescent="0.3">
      <c r="A12" s="162" t="s">
        <v>105</v>
      </c>
      <c r="B12" s="162"/>
      <c r="C12" s="162"/>
      <c r="D12" s="162"/>
      <c r="E12" s="162"/>
      <c r="F12" s="162"/>
      <c r="G12" s="162"/>
      <c r="H12" s="162"/>
      <c r="I12" s="162"/>
      <c r="J12" s="162"/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2"/>
      <c r="V12" s="162"/>
      <c r="W12" s="162"/>
      <c r="X12" s="162"/>
      <c r="Y12" s="162"/>
    </row>
    <row r="13" spans="1:25" x14ac:dyDescent="0.3">
      <c r="A13" s="163" t="s">
        <v>106</v>
      </c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</row>
    <row r="14" spans="1:25" ht="32.25" customHeight="1" x14ac:dyDescent="0.3">
      <c r="A14" s="129">
        <v>1</v>
      </c>
      <c r="B14" s="97" t="s">
        <v>107</v>
      </c>
      <c r="C14" s="129">
        <v>2020</v>
      </c>
      <c r="D14" s="129">
        <v>2025</v>
      </c>
      <c r="E14" s="97" t="s">
        <v>30</v>
      </c>
      <c r="F14" s="129" t="s">
        <v>4</v>
      </c>
      <c r="G14" s="129" t="s">
        <v>4</v>
      </c>
      <c r="H14" s="129"/>
      <c r="I14" s="1" t="s">
        <v>3</v>
      </c>
      <c r="J14" s="6">
        <f t="shared" ref="J14:P14" si="0">J15+J16+J17</f>
        <v>97870</v>
      </c>
      <c r="K14" s="6">
        <f t="shared" si="0"/>
        <v>10153</v>
      </c>
      <c r="L14" s="6">
        <f t="shared" si="0"/>
        <v>32955</v>
      </c>
      <c r="M14" s="6">
        <f t="shared" si="0"/>
        <v>25380</v>
      </c>
      <c r="N14" s="6">
        <f t="shared" si="0"/>
        <v>14382</v>
      </c>
      <c r="O14" s="6">
        <f t="shared" si="0"/>
        <v>15000</v>
      </c>
      <c r="P14" s="6">
        <f t="shared" si="0"/>
        <v>0</v>
      </c>
      <c r="Q14" s="129"/>
      <c r="R14" s="129"/>
      <c r="S14" s="129"/>
      <c r="T14" s="129"/>
      <c r="U14" s="129"/>
      <c r="V14" s="129"/>
      <c r="W14" s="129"/>
      <c r="X14" s="129"/>
      <c r="Y14" s="129"/>
    </row>
    <row r="15" spans="1:25" ht="27.6" x14ac:dyDescent="0.3">
      <c r="A15" s="130"/>
      <c r="B15" s="98"/>
      <c r="C15" s="130"/>
      <c r="D15" s="130"/>
      <c r="E15" s="98"/>
      <c r="F15" s="130"/>
      <c r="G15" s="130"/>
      <c r="H15" s="130"/>
      <c r="I15" s="1" t="s">
        <v>28</v>
      </c>
      <c r="J15" s="6">
        <f>K15+L15+M15+N15+O15+P15</f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6"/>
      <c r="R15" s="130"/>
      <c r="S15" s="130"/>
      <c r="T15" s="130"/>
      <c r="U15" s="130"/>
      <c r="V15" s="130"/>
      <c r="W15" s="130"/>
      <c r="X15" s="130"/>
      <c r="Y15" s="130"/>
    </row>
    <row r="16" spans="1:25" ht="27.6" x14ac:dyDescent="0.3">
      <c r="A16" s="130"/>
      <c r="B16" s="98"/>
      <c r="C16" s="130"/>
      <c r="D16" s="130"/>
      <c r="E16" s="98"/>
      <c r="F16" s="130"/>
      <c r="G16" s="130"/>
      <c r="H16" s="130"/>
      <c r="I16" s="2" t="s">
        <v>31</v>
      </c>
      <c r="J16" s="6">
        <f>K16+L16+M16+N16+O16+P16</f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6"/>
      <c r="R16" s="66"/>
      <c r="S16" s="66"/>
      <c r="T16" s="66"/>
      <c r="U16" s="66"/>
      <c r="V16" s="66"/>
      <c r="W16" s="66"/>
      <c r="X16" s="66"/>
      <c r="Y16" s="66"/>
    </row>
    <row r="17" spans="1:25" ht="27.6" x14ac:dyDescent="0.3">
      <c r="A17" s="131"/>
      <c r="B17" s="98"/>
      <c r="C17" s="131"/>
      <c r="D17" s="131"/>
      <c r="E17" s="99"/>
      <c r="F17" s="131"/>
      <c r="G17" s="131"/>
      <c r="H17" s="131"/>
      <c r="I17" s="2" t="s">
        <v>29</v>
      </c>
      <c r="J17" s="6">
        <f>K17+L17+M17+N17+O17+P17</f>
        <v>97870</v>
      </c>
      <c r="K17" s="6">
        <f t="shared" ref="K17:P17" si="1">K21</f>
        <v>10153</v>
      </c>
      <c r="L17" s="6">
        <f t="shared" si="1"/>
        <v>32955</v>
      </c>
      <c r="M17" s="6">
        <f t="shared" si="1"/>
        <v>25380</v>
      </c>
      <c r="N17" s="6">
        <f t="shared" si="1"/>
        <v>14382</v>
      </c>
      <c r="O17" s="6">
        <f t="shared" si="1"/>
        <v>15000</v>
      </c>
      <c r="P17" s="6">
        <f t="shared" si="1"/>
        <v>0</v>
      </c>
      <c r="Q17" s="66"/>
      <c r="R17" s="69"/>
      <c r="S17" s="69"/>
      <c r="T17" s="69"/>
      <c r="U17" s="69"/>
      <c r="V17" s="69"/>
      <c r="W17" s="69"/>
      <c r="X17" s="69"/>
      <c r="Y17" s="69"/>
    </row>
    <row r="18" spans="1:25" ht="29.25" customHeight="1" x14ac:dyDescent="0.3">
      <c r="A18" s="158" t="s">
        <v>37</v>
      </c>
      <c r="B18" s="97" t="s">
        <v>108</v>
      </c>
      <c r="C18" s="158">
        <v>2020</v>
      </c>
      <c r="D18" s="158">
        <v>2025</v>
      </c>
      <c r="E18" s="97" t="s">
        <v>30</v>
      </c>
      <c r="F18" s="152" t="s">
        <v>58</v>
      </c>
      <c r="G18" s="152" t="s">
        <v>59</v>
      </c>
      <c r="H18" s="152" t="s">
        <v>156</v>
      </c>
      <c r="I18" s="1" t="s">
        <v>3</v>
      </c>
      <c r="J18" s="6">
        <f t="shared" ref="J18:P18" si="2">J19+J20+J21</f>
        <v>97870</v>
      </c>
      <c r="K18" s="6">
        <f t="shared" si="2"/>
        <v>10153</v>
      </c>
      <c r="L18" s="6">
        <f t="shared" si="2"/>
        <v>32955</v>
      </c>
      <c r="M18" s="6">
        <f t="shared" si="2"/>
        <v>25380</v>
      </c>
      <c r="N18" s="6">
        <f t="shared" si="2"/>
        <v>14382</v>
      </c>
      <c r="O18" s="6">
        <f t="shared" si="2"/>
        <v>15000</v>
      </c>
      <c r="P18" s="6">
        <f t="shared" si="2"/>
        <v>0</v>
      </c>
      <c r="Q18" s="97" t="s">
        <v>234</v>
      </c>
      <c r="R18" s="129" t="s">
        <v>166</v>
      </c>
      <c r="S18" s="129"/>
      <c r="T18" s="129">
        <v>10</v>
      </c>
      <c r="U18" s="129">
        <v>48</v>
      </c>
      <c r="V18" s="129"/>
      <c r="W18" s="129">
        <v>14</v>
      </c>
      <c r="X18" s="129"/>
      <c r="Y18" s="129"/>
    </row>
    <row r="19" spans="1:25" ht="27.6" x14ac:dyDescent="0.3">
      <c r="A19" s="158"/>
      <c r="B19" s="98"/>
      <c r="C19" s="158"/>
      <c r="D19" s="158"/>
      <c r="E19" s="98"/>
      <c r="F19" s="153"/>
      <c r="G19" s="153"/>
      <c r="H19" s="153"/>
      <c r="I19" s="1" t="s">
        <v>28</v>
      </c>
      <c r="J19" s="6">
        <f>K19+L19+M19+N19+O19+P19</f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7"/>
      <c r="R19" s="130"/>
      <c r="S19" s="130"/>
      <c r="T19" s="130"/>
      <c r="U19" s="130"/>
      <c r="V19" s="130"/>
      <c r="W19" s="130"/>
      <c r="X19" s="130"/>
      <c r="Y19" s="130"/>
    </row>
    <row r="20" spans="1:25" ht="27.6" x14ac:dyDescent="0.3">
      <c r="A20" s="158"/>
      <c r="B20" s="98"/>
      <c r="C20" s="158"/>
      <c r="D20" s="158"/>
      <c r="E20" s="98"/>
      <c r="F20" s="153"/>
      <c r="G20" s="153"/>
      <c r="H20" s="153"/>
      <c r="I20" s="2" t="s">
        <v>31</v>
      </c>
      <c r="J20" s="6">
        <f>K20+L20+M20+N20+O20+P20</f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7"/>
      <c r="R20" s="130"/>
      <c r="S20" s="130"/>
      <c r="T20" s="130"/>
      <c r="U20" s="130"/>
      <c r="V20" s="130"/>
      <c r="W20" s="130"/>
      <c r="X20" s="130"/>
      <c r="Y20" s="130"/>
    </row>
    <row r="21" spans="1:25" ht="27.6" x14ac:dyDescent="0.3">
      <c r="A21" s="158"/>
      <c r="B21" s="99"/>
      <c r="C21" s="158"/>
      <c r="D21" s="158"/>
      <c r="E21" s="99"/>
      <c r="F21" s="154"/>
      <c r="G21" s="154"/>
      <c r="H21" s="154"/>
      <c r="I21" s="1" t="s">
        <v>29</v>
      </c>
      <c r="J21" s="6">
        <f>K21+L21+M21+N21+O21+P21</f>
        <v>97870</v>
      </c>
      <c r="K21" s="6">
        <v>10153</v>
      </c>
      <c r="L21" s="6">
        <v>32955</v>
      </c>
      <c r="M21" s="6">
        <v>25380</v>
      </c>
      <c r="N21" s="6">
        <v>14382</v>
      </c>
      <c r="O21" s="6">
        <v>15000</v>
      </c>
      <c r="P21" s="6">
        <v>0</v>
      </c>
      <c r="Q21" s="95"/>
      <c r="R21" s="131"/>
      <c r="S21" s="131"/>
      <c r="T21" s="131"/>
      <c r="U21" s="131"/>
      <c r="V21" s="131"/>
      <c r="W21" s="131"/>
      <c r="X21" s="131"/>
      <c r="Y21" s="131"/>
    </row>
    <row r="22" spans="1:25" ht="27.75" customHeight="1" x14ac:dyDescent="0.3">
      <c r="A22" s="185" t="s">
        <v>115</v>
      </c>
      <c r="B22" s="186" t="s">
        <v>170</v>
      </c>
      <c r="C22" s="158">
        <v>2020</v>
      </c>
      <c r="D22" s="158">
        <v>2025</v>
      </c>
      <c r="E22" s="97" t="s">
        <v>30</v>
      </c>
      <c r="F22" s="152" t="s">
        <v>58</v>
      </c>
      <c r="G22" s="152" t="s">
        <v>59</v>
      </c>
      <c r="H22" s="152" t="s">
        <v>156</v>
      </c>
      <c r="I22" s="1" t="s">
        <v>3</v>
      </c>
      <c r="J22" s="6">
        <f t="shared" ref="J22:P22" si="3">J23+J24+J25</f>
        <v>0</v>
      </c>
      <c r="K22" s="6">
        <f t="shared" si="3"/>
        <v>0</v>
      </c>
      <c r="L22" s="6">
        <f t="shared" si="3"/>
        <v>0</v>
      </c>
      <c r="M22" s="6">
        <f t="shared" si="3"/>
        <v>0</v>
      </c>
      <c r="N22" s="6">
        <f t="shared" si="3"/>
        <v>0</v>
      </c>
      <c r="O22" s="6">
        <f t="shared" si="3"/>
        <v>0</v>
      </c>
      <c r="P22" s="6">
        <f t="shared" si="3"/>
        <v>0</v>
      </c>
      <c r="Q22" s="70" t="s">
        <v>171</v>
      </c>
      <c r="R22" s="158" t="s">
        <v>172</v>
      </c>
      <c r="S22" s="129"/>
      <c r="T22" s="129"/>
      <c r="U22" s="129"/>
      <c r="V22" s="129"/>
      <c r="W22" s="129"/>
      <c r="X22" s="129"/>
      <c r="Y22" s="129"/>
    </row>
    <row r="23" spans="1:25" ht="36.75" customHeight="1" x14ac:dyDescent="0.3">
      <c r="A23" s="150"/>
      <c r="B23" s="70"/>
      <c r="C23" s="158"/>
      <c r="D23" s="158"/>
      <c r="E23" s="98"/>
      <c r="F23" s="153"/>
      <c r="G23" s="153"/>
      <c r="H23" s="153"/>
      <c r="I23" s="1" t="s">
        <v>28</v>
      </c>
      <c r="J23" s="6">
        <f>K23+L23+M23+N23+O23+P23</f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70"/>
      <c r="R23" s="68"/>
      <c r="S23" s="130"/>
      <c r="T23" s="130"/>
      <c r="U23" s="130"/>
      <c r="V23" s="130"/>
      <c r="W23" s="130"/>
      <c r="X23" s="130"/>
      <c r="Y23" s="130"/>
    </row>
    <row r="24" spans="1:25" ht="27.6" x14ac:dyDescent="0.3">
      <c r="A24" s="150"/>
      <c r="B24" s="70"/>
      <c r="C24" s="158"/>
      <c r="D24" s="158"/>
      <c r="E24" s="98"/>
      <c r="F24" s="153"/>
      <c r="G24" s="153"/>
      <c r="H24" s="153"/>
      <c r="I24" s="2" t="s">
        <v>31</v>
      </c>
      <c r="J24" s="6">
        <f>K24+L24+M24+N24+O24+P24</f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70"/>
      <c r="R24" s="68"/>
      <c r="S24" s="130"/>
      <c r="T24" s="130"/>
      <c r="U24" s="130"/>
      <c r="V24" s="130"/>
      <c r="W24" s="130"/>
      <c r="X24" s="130"/>
      <c r="Y24" s="130"/>
    </row>
    <row r="25" spans="1:25" ht="27.6" x14ac:dyDescent="0.3">
      <c r="A25" s="150"/>
      <c r="B25" s="70"/>
      <c r="C25" s="158"/>
      <c r="D25" s="158"/>
      <c r="E25" s="99"/>
      <c r="F25" s="154"/>
      <c r="G25" s="154"/>
      <c r="H25" s="154"/>
      <c r="I25" s="1" t="s">
        <v>29</v>
      </c>
      <c r="J25" s="6">
        <f>K25+L25+M25+N25+O25+P25</f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70"/>
      <c r="R25" s="68"/>
      <c r="S25" s="131"/>
      <c r="T25" s="131"/>
      <c r="U25" s="131"/>
      <c r="V25" s="131"/>
      <c r="W25" s="131"/>
      <c r="X25" s="131"/>
      <c r="Y25" s="131"/>
    </row>
    <row r="26" spans="1:25" ht="45.75" customHeight="1" x14ac:dyDescent="0.3">
      <c r="A26" s="185" t="s">
        <v>173</v>
      </c>
      <c r="B26" s="70" t="s">
        <v>174</v>
      </c>
      <c r="C26" s="158">
        <v>2020</v>
      </c>
      <c r="D26" s="158">
        <v>2025</v>
      </c>
      <c r="E26" s="97" t="s">
        <v>30</v>
      </c>
      <c r="F26" s="152" t="s">
        <v>58</v>
      </c>
      <c r="G26" s="152" t="s">
        <v>59</v>
      </c>
      <c r="H26" s="152" t="s">
        <v>156</v>
      </c>
      <c r="I26" s="1" t="s">
        <v>3</v>
      </c>
      <c r="J26" s="6">
        <f t="shared" ref="J26:P26" si="4">J27+J28+J29</f>
        <v>0</v>
      </c>
      <c r="K26" s="6">
        <f t="shared" si="4"/>
        <v>0</v>
      </c>
      <c r="L26" s="6">
        <f t="shared" si="4"/>
        <v>0</v>
      </c>
      <c r="M26" s="6">
        <f t="shared" si="4"/>
        <v>0</v>
      </c>
      <c r="N26" s="6">
        <f t="shared" si="4"/>
        <v>0</v>
      </c>
      <c r="O26" s="6">
        <f t="shared" si="4"/>
        <v>0</v>
      </c>
      <c r="P26" s="6">
        <f t="shared" si="4"/>
        <v>0</v>
      </c>
      <c r="Q26" s="70" t="s">
        <v>175</v>
      </c>
      <c r="R26" s="68" t="s">
        <v>172</v>
      </c>
      <c r="S26" s="129"/>
      <c r="T26" s="129"/>
      <c r="U26" s="129"/>
      <c r="V26" s="129"/>
      <c r="W26" s="129"/>
      <c r="X26" s="129"/>
      <c r="Y26" s="129"/>
    </row>
    <row r="27" spans="1:25" ht="39.75" customHeight="1" x14ac:dyDescent="0.3">
      <c r="A27" s="150"/>
      <c r="B27" s="70"/>
      <c r="C27" s="158"/>
      <c r="D27" s="158"/>
      <c r="E27" s="98"/>
      <c r="F27" s="153"/>
      <c r="G27" s="153"/>
      <c r="H27" s="153"/>
      <c r="I27" s="1" t="s">
        <v>28</v>
      </c>
      <c r="J27" s="6">
        <f>K27+L27+M27+N27+O27+P27</f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70"/>
      <c r="R27" s="68"/>
      <c r="S27" s="130"/>
      <c r="T27" s="130"/>
      <c r="U27" s="130"/>
      <c r="V27" s="130"/>
      <c r="W27" s="130"/>
      <c r="X27" s="130"/>
      <c r="Y27" s="130"/>
    </row>
    <row r="28" spans="1:25" ht="35.25" customHeight="1" x14ac:dyDescent="0.3">
      <c r="A28" s="150"/>
      <c r="B28" s="70"/>
      <c r="C28" s="158"/>
      <c r="D28" s="158"/>
      <c r="E28" s="98"/>
      <c r="F28" s="153"/>
      <c r="G28" s="153"/>
      <c r="H28" s="153"/>
      <c r="I28" s="2" t="s">
        <v>31</v>
      </c>
      <c r="J28" s="6">
        <f>K28+L28+M28+N28+O28+P28</f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70"/>
      <c r="R28" s="68"/>
      <c r="S28" s="130"/>
      <c r="T28" s="130"/>
      <c r="U28" s="130"/>
      <c r="V28" s="130"/>
      <c r="W28" s="130"/>
      <c r="X28" s="130"/>
      <c r="Y28" s="130"/>
    </row>
    <row r="29" spans="1:25" ht="39.75" customHeight="1" x14ac:dyDescent="0.3">
      <c r="A29" s="150"/>
      <c r="B29" s="70"/>
      <c r="C29" s="158"/>
      <c r="D29" s="158"/>
      <c r="E29" s="99"/>
      <c r="F29" s="154"/>
      <c r="G29" s="154"/>
      <c r="H29" s="154"/>
      <c r="I29" s="1" t="s">
        <v>29</v>
      </c>
      <c r="J29" s="6">
        <f>K29+L29+M29+N29+O29+P29</f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70"/>
      <c r="R29" s="68"/>
      <c r="S29" s="131"/>
      <c r="T29" s="131"/>
      <c r="U29" s="131"/>
      <c r="V29" s="131"/>
      <c r="W29" s="131"/>
      <c r="X29" s="131"/>
      <c r="Y29" s="131"/>
    </row>
    <row r="30" spans="1:25" ht="37.5" customHeight="1" x14ac:dyDescent="0.3">
      <c r="A30" s="185" t="s">
        <v>65</v>
      </c>
      <c r="B30" s="70" t="s">
        <v>176</v>
      </c>
      <c r="C30" s="158">
        <v>2020</v>
      </c>
      <c r="D30" s="158">
        <v>2025</v>
      </c>
      <c r="E30" s="97" t="s">
        <v>30</v>
      </c>
      <c r="F30" s="152" t="s">
        <v>58</v>
      </c>
      <c r="G30" s="152" t="s">
        <v>59</v>
      </c>
      <c r="H30" s="152" t="s">
        <v>156</v>
      </c>
      <c r="I30" s="1" t="s">
        <v>3</v>
      </c>
      <c r="J30" s="6">
        <f t="shared" ref="J30:P30" si="5">J31+J32+J33</f>
        <v>0</v>
      </c>
      <c r="K30" s="6">
        <f t="shared" si="5"/>
        <v>0</v>
      </c>
      <c r="L30" s="6">
        <f t="shared" si="5"/>
        <v>0</v>
      </c>
      <c r="M30" s="6">
        <f t="shared" si="5"/>
        <v>0</v>
      </c>
      <c r="N30" s="6">
        <f t="shared" si="5"/>
        <v>0</v>
      </c>
      <c r="O30" s="6">
        <f t="shared" si="5"/>
        <v>0</v>
      </c>
      <c r="P30" s="6">
        <f t="shared" si="5"/>
        <v>0</v>
      </c>
      <c r="Q30" s="70" t="s">
        <v>177</v>
      </c>
      <c r="R30" s="68" t="s">
        <v>172</v>
      </c>
      <c r="S30" s="129"/>
      <c r="T30" s="129"/>
      <c r="U30" s="129"/>
      <c r="V30" s="129"/>
      <c r="W30" s="129"/>
      <c r="X30" s="129"/>
      <c r="Y30" s="129"/>
    </row>
    <row r="31" spans="1:25" ht="42" customHeight="1" x14ac:dyDescent="0.3">
      <c r="A31" s="150"/>
      <c r="B31" s="70"/>
      <c r="C31" s="158"/>
      <c r="D31" s="158"/>
      <c r="E31" s="98"/>
      <c r="F31" s="153"/>
      <c r="G31" s="153"/>
      <c r="H31" s="153"/>
      <c r="I31" s="1" t="s">
        <v>28</v>
      </c>
      <c r="J31" s="6">
        <f>K31+L31+M31+N31+O31+P31</f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70"/>
      <c r="R31" s="68"/>
      <c r="S31" s="130"/>
      <c r="T31" s="130"/>
      <c r="U31" s="130"/>
      <c r="V31" s="130"/>
      <c r="W31" s="130"/>
      <c r="X31" s="130"/>
      <c r="Y31" s="130"/>
    </row>
    <row r="32" spans="1:25" ht="44.25" customHeight="1" x14ac:dyDescent="0.3">
      <c r="A32" s="150"/>
      <c r="B32" s="70"/>
      <c r="C32" s="158"/>
      <c r="D32" s="158"/>
      <c r="E32" s="98"/>
      <c r="F32" s="153"/>
      <c r="G32" s="153"/>
      <c r="H32" s="153"/>
      <c r="I32" s="2" t="s">
        <v>31</v>
      </c>
      <c r="J32" s="6">
        <f>K32+L32+M32+N32+O32+P32</f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70"/>
      <c r="R32" s="68"/>
      <c r="S32" s="130"/>
      <c r="T32" s="130"/>
      <c r="U32" s="130"/>
      <c r="V32" s="130"/>
      <c r="W32" s="130"/>
      <c r="X32" s="130"/>
      <c r="Y32" s="130"/>
    </row>
    <row r="33" spans="1:25" ht="57.75" customHeight="1" x14ac:dyDescent="0.3">
      <c r="A33" s="150"/>
      <c r="B33" s="70"/>
      <c r="C33" s="158"/>
      <c r="D33" s="158"/>
      <c r="E33" s="99"/>
      <c r="F33" s="154"/>
      <c r="G33" s="154"/>
      <c r="H33" s="154"/>
      <c r="I33" s="1" t="s">
        <v>29</v>
      </c>
      <c r="J33" s="6">
        <f>K33+L33+M33+N33+O33+P33</f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70"/>
      <c r="R33" s="68"/>
      <c r="S33" s="131"/>
      <c r="T33" s="131"/>
      <c r="U33" s="131"/>
      <c r="V33" s="131"/>
      <c r="W33" s="131"/>
      <c r="X33" s="131"/>
      <c r="Y33" s="131"/>
    </row>
    <row r="34" spans="1:25" ht="42" customHeight="1" x14ac:dyDescent="0.3">
      <c r="A34" s="185" t="s">
        <v>67</v>
      </c>
      <c r="B34" s="70" t="s">
        <v>178</v>
      </c>
      <c r="C34" s="158">
        <v>2020</v>
      </c>
      <c r="D34" s="158">
        <v>2025</v>
      </c>
      <c r="E34" s="97" t="s">
        <v>30</v>
      </c>
      <c r="F34" s="152" t="s">
        <v>58</v>
      </c>
      <c r="G34" s="152" t="s">
        <v>59</v>
      </c>
      <c r="H34" s="152" t="s">
        <v>156</v>
      </c>
      <c r="I34" s="1" t="s">
        <v>3</v>
      </c>
      <c r="J34" s="6">
        <f t="shared" ref="J34:P34" si="6">J35+J36+J37</f>
        <v>0</v>
      </c>
      <c r="K34" s="6">
        <f t="shared" si="6"/>
        <v>0</v>
      </c>
      <c r="L34" s="6">
        <f t="shared" si="6"/>
        <v>0</v>
      </c>
      <c r="M34" s="6">
        <f t="shared" si="6"/>
        <v>0</v>
      </c>
      <c r="N34" s="6">
        <f t="shared" si="6"/>
        <v>0</v>
      </c>
      <c r="O34" s="6">
        <f t="shared" si="6"/>
        <v>0</v>
      </c>
      <c r="P34" s="6">
        <f t="shared" si="6"/>
        <v>0</v>
      </c>
      <c r="Q34" s="70" t="s">
        <v>179</v>
      </c>
      <c r="R34" s="68" t="s">
        <v>179</v>
      </c>
      <c r="S34" s="129" t="s">
        <v>179</v>
      </c>
      <c r="T34" s="129" t="s">
        <v>179</v>
      </c>
      <c r="U34" s="129" t="s">
        <v>179</v>
      </c>
      <c r="V34" s="129" t="s">
        <v>179</v>
      </c>
      <c r="W34" s="129" t="s">
        <v>179</v>
      </c>
      <c r="X34" s="129" t="s">
        <v>179</v>
      </c>
      <c r="Y34" s="129" t="s">
        <v>179</v>
      </c>
    </row>
    <row r="35" spans="1:25" ht="50.25" customHeight="1" x14ac:dyDescent="0.3">
      <c r="A35" s="150"/>
      <c r="B35" s="70"/>
      <c r="C35" s="158"/>
      <c r="D35" s="158"/>
      <c r="E35" s="98"/>
      <c r="F35" s="153"/>
      <c r="G35" s="153"/>
      <c r="H35" s="153"/>
      <c r="I35" s="1" t="s">
        <v>28</v>
      </c>
      <c r="J35" s="6">
        <f>K35+L35+M35+N35+O35+P35</f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70"/>
      <c r="R35" s="68"/>
      <c r="S35" s="130"/>
      <c r="T35" s="130"/>
      <c r="U35" s="130"/>
      <c r="V35" s="130"/>
      <c r="W35" s="130"/>
      <c r="X35" s="130"/>
      <c r="Y35" s="130"/>
    </row>
    <row r="36" spans="1:25" ht="40.5" customHeight="1" x14ac:dyDescent="0.3">
      <c r="A36" s="150"/>
      <c r="B36" s="70"/>
      <c r="C36" s="158"/>
      <c r="D36" s="158"/>
      <c r="E36" s="98"/>
      <c r="F36" s="153"/>
      <c r="G36" s="153"/>
      <c r="H36" s="153"/>
      <c r="I36" s="2" t="s">
        <v>31</v>
      </c>
      <c r="J36" s="6">
        <f>K36+L36+M36+N36+O36+P36</f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70"/>
      <c r="R36" s="68"/>
      <c r="S36" s="130"/>
      <c r="T36" s="130"/>
      <c r="U36" s="130"/>
      <c r="V36" s="130"/>
      <c r="W36" s="130"/>
      <c r="X36" s="130"/>
      <c r="Y36" s="130"/>
    </row>
    <row r="37" spans="1:25" ht="42.75" customHeight="1" x14ac:dyDescent="0.3">
      <c r="A37" s="150"/>
      <c r="B37" s="70"/>
      <c r="C37" s="158"/>
      <c r="D37" s="158"/>
      <c r="E37" s="99"/>
      <c r="F37" s="154"/>
      <c r="G37" s="154"/>
      <c r="H37" s="154"/>
      <c r="I37" s="1" t="s">
        <v>29</v>
      </c>
      <c r="J37" s="6">
        <f>K37+L37+M37+N37+O37+P37</f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70"/>
      <c r="R37" s="68"/>
      <c r="S37" s="131"/>
      <c r="T37" s="131"/>
      <c r="U37" s="131"/>
      <c r="V37" s="131"/>
      <c r="W37" s="131"/>
      <c r="X37" s="131"/>
      <c r="Y37" s="131"/>
    </row>
    <row r="38" spans="1:25" ht="60.75" customHeight="1" x14ac:dyDescent="0.3">
      <c r="A38" s="185" t="s">
        <v>118</v>
      </c>
      <c r="B38" s="70" t="s">
        <v>180</v>
      </c>
      <c r="C38" s="158">
        <v>2020</v>
      </c>
      <c r="D38" s="158">
        <v>2025</v>
      </c>
      <c r="E38" s="97" t="s">
        <v>30</v>
      </c>
      <c r="F38" s="152" t="s">
        <v>58</v>
      </c>
      <c r="G38" s="152" t="s">
        <v>59</v>
      </c>
      <c r="H38" s="152" t="s">
        <v>156</v>
      </c>
      <c r="I38" s="1" t="s">
        <v>3</v>
      </c>
      <c r="J38" s="6">
        <f t="shared" ref="J38:P38" si="7">J39+J40+J41</f>
        <v>0</v>
      </c>
      <c r="K38" s="6">
        <f t="shared" si="7"/>
        <v>0</v>
      </c>
      <c r="L38" s="6">
        <f t="shared" si="7"/>
        <v>0</v>
      </c>
      <c r="M38" s="6">
        <f t="shared" si="7"/>
        <v>0</v>
      </c>
      <c r="N38" s="6">
        <f t="shared" si="7"/>
        <v>0</v>
      </c>
      <c r="O38" s="6">
        <f t="shared" si="7"/>
        <v>0</v>
      </c>
      <c r="P38" s="6">
        <f t="shared" si="7"/>
        <v>0</v>
      </c>
      <c r="Q38" s="70" t="s">
        <v>179</v>
      </c>
      <c r="R38" s="68" t="s">
        <v>179</v>
      </c>
      <c r="S38" s="129" t="s">
        <v>179</v>
      </c>
      <c r="T38" s="129" t="s">
        <v>179</v>
      </c>
      <c r="U38" s="129" t="s">
        <v>179</v>
      </c>
      <c r="V38" s="129" t="s">
        <v>179</v>
      </c>
      <c r="W38" s="129" t="s">
        <v>179</v>
      </c>
      <c r="X38" s="129" t="s">
        <v>179</v>
      </c>
      <c r="Y38" s="129" t="s">
        <v>179</v>
      </c>
    </row>
    <row r="39" spans="1:25" ht="65.25" customHeight="1" x14ac:dyDescent="0.3">
      <c r="A39" s="150"/>
      <c r="B39" s="70"/>
      <c r="C39" s="158"/>
      <c r="D39" s="158"/>
      <c r="E39" s="98"/>
      <c r="F39" s="153"/>
      <c r="G39" s="153"/>
      <c r="H39" s="153"/>
      <c r="I39" s="1" t="s">
        <v>28</v>
      </c>
      <c r="J39" s="6">
        <f>K39+L39+M39+N39+O39+P39</f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70"/>
      <c r="R39" s="68"/>
      <c r="S39" s="130"/>
      <c r="T39" s="130"/>
      <c r="U39" s="130"/>
      <c r="V39" s="130"/>
      <c r="W39" s="130"/>
      <c r="X39" s="130"/>
      <c r="Y39" s="130"/>
    </row>
    <row r="40" spans="1:25" ht="51.75" customHeight="1" x14ac:dyDescent="0.3">
      <c r="A40" s="150"/>
      <c r="B40" s="70"/>
      <c r="C40" s="158"/>
      <c r="D40" s="158"/>
      <c r="E40" s="98"/>
      <c r="F40" s="153"/>
      <c r="G40" s="153"/>
      <c r="H40" s="153"/>
      <c r="I40" s="2" t="s">
        <v>31</v>
      </c>
      <c r="J40" s="6">
        <f>K40+L40+M40+N40+O40+P40</f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70"/>
      <c r="R40" s="68"/>
      <c r="S40" s="130"/>
      <c r="T40" s="130"/>
      <c r="U40" s="130"/>
      <c r="V40" s="130"/>
      <c r="W40" s="130"/>
      <c r="X40" s="130"/>
      <c r="Y40" s="130"/>
    </row>
    <row r="41" spans="1:25" ht="56.25" customHeight="1" x14ac:dyDescent="0.3">
      <c r="A41" s="150"/>
      <c r="B41" s="70"/>
      <c r="C41" s="158"/>
      <c r="D41" s="158"/>
      <c r="E41" s="99"/>
      <c r="F41" s="154"/>
      <c r="G41" s="154"/>
      <c r="H41" s="154"/>
      <c r="I41" s="1" t="s">
        <v>29</v>
      </c>
      <c r="J41" s="6">
        <f>K41+L41+M41+N41+O41+P41</f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70"/>
      <c r="R41" s="68"/>
      <c r="S41" s="131"/>
      <c r="T41" s="131"/>
      <c r="U41" s="131"/>
      <c r="V41" s="131"/>
      <c r="W41" s="131"/>
      <c r="X41" s="131"/>
      <c r="Y41" s="131"/>
    </row>
    <row r="42" spans="1:25" ht="32.25" customHeight="1" x14ac:dyDescent="0.3">
      <c r="A42" s="185" t="s">
        <v>181</v>
      </c>
      <c r="B42" s="70" t="s">
        <v>182</v>
      </c>
      <c r="C42" s="158">
        <v>2020</v>
      </c>
      <c r="D42" s="158">
        <v>2025</v>
      </c>
      <c r="E42" s="97" t="s">
        <v>30</v>
      </c>
      <c r="F42" s="152" t="s">
        <v>58</v>
      </c>
      <c r="G42" s="152" t="s">
        <v>59</v>
      </c>
      <c r="H42" s="152" t="s">
        <v>156</v>
      </c>
      <c r="I42" s="1" t="s">
        <v>3</v>
      </c>
      <c r="J42" s="6">
        <f t="shared" ref="J42:P42" si="8">J43+J44+J45</f>
        <v>0</v>
      </c>
      <c r="K42" s="6">
        <f t="shared" si="8"/>
        <v>0</v>
      </c>
      <c r="L42" s="6">
        <f t="shared" si="8"/>
        <v>0</v>
      </c>
      <c r="M42" s="6">
        <f t="shared" si="8"/>
        <v>0</v>
      </c>
      <c r="N42" s="6">
        <f t="shared" si="8"/>
        <v>0</v>
      </c>
      <c r="O42" s="6">
        <f t="shared" si="8"/>
        <v>0</v>
      </c>
      <c r="P42" s="6">
        <f t="shared" si="8"/>
        <v>0</v>
      </c>
      <c r="Q42" s="70" t="s">
        <v>183</v>
      </c>
      <c r="R42" s="70" t="s">
        <v>184</v>
      </c>
      <c r="S42" s="129"/>
      <c r="T42" s="129"/>
      <c r="U42" s="129"/>
      <c r="V42" s="129"/>
      <c r="W42" s="129"/>
      <c r="X42" s="129"/>
      <c r="Y42" s="129"/>
    </row>
    <row r="43" spans="1:25" ht="38.25" customHeight="1" x14ac:dyDescent="0.3">
      <c r="A43" s="150"/>
      <c r="B43" s="70"/>
      <c r="C43" s="158"/>
      <c r="D43" s="158"/>
      <c r="E43" s="98"/>
      <c r="F43" s="153"/>
      <c r="G43" s="153"/>
      <c r="H43" s="153"/>
      <c r="I43" s="1" t="s">
        <v>28</v>
      </c>
      <c r="J43" s="6">
        <f>K43+L43+M43+N43+O43+P43</f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70"/>
      <c r="R43" s="70"/>
      <c r="S43" s="130"/>
      <c r="T43" s="130"/>
      <c r="U43" s="130"/>
      <c r="V43" s="130"/>
      <c r="W43" s="130"/>
      <c r="X43" s="130"/>
      <c r="Y43" s="130"/>
    </row>
    <row r="44" spans="1:25" ht="37.5" customHeight="1" x14ac:dyDescent="0.3">
      <c r="A44" s="150"/>
      <c r="B44" s="70"/>
      <c r="C44" s="158"/>
      <c r="D44" s="158"/>
      <c r="E44" s="98"/>
      <c r="F44" s="153"/>
      <c r="G44" s="153"/>
      <c r="H44" s="153"/>
      <c r="I44" s="2" t="s">
        <v>31</v>
      </c>
      <c r="J44" s="6">
        <f>K44+L44+M44+N44+O44+P44</f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70"/>
      <c r="R44" s="70"/>
      <c r="S44" s="130"/>
      <c r="T44" s="130"/>
      <c r="U44" s="130"/>
      <c r="V44" s="130"/>
      <c r="W44" s="130"/>
      <c r="X44" s="130"/>
      <c r="Y44" s="130"/>
    </row>
    <row r="45" spans="1:25" ht="37.5" customHeight="1" x14ac:dyDescent="0.3">
      <c r="A45" s="150"/>
      <c r="B45" s="70"/>
      <c r="C45" s="158"/>
      <c r="D45" s="158"/>
      <c r="E45" s="99"/>
      <c r="F45" s="154"/>
      <c r="G45" s="154"/>
      <c r="H45" s="154"/>
      <c r="I45" s="1" t="s">
        <v>29</v>
      </c>
      <c r="J45" s="6">
        <f>K45+L45+M45+N45+O45+P45</f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70"/>
      <c r="R45" s="70"/>
      <c r="S45" s="131"/>
      <c r="T45" s="131"/>
      <c r="U45" s="131"/>
      <c r="V45" s="131"/>
      <c r="W45" s="131"/>
      <c r="X45" s="131"/>
      <c r="Y45" s="131"/>
    </row>
    <row r="46" spans="1:25" ht="40.5" customHeight="1" x14ac:dyDescent="0.3">
      <c r="A46" s="187" t="s">
        <v>185</v>
      </c>
      <c r="B46" s="70" t="s">
        <v>186</v>
      </c>
      <c r="C46" s="158">
        <v>2020</v>
      </c>
      <c r="D46" s="158">
        <v>2025</v>
      </c>
      <c r="E46" s="97" t="s">
        <v>30</v>
      </c>
      <c r="F46" s="152" t="s">
        <v>58</v>
      </c>
      <c r="G46" s="152" t="s">
        <v>59</v>
      </c>
      <c r="H46" s="152" t="s">
        <v>156</v>
      </c>
      <c r="I46" s="1" t="s">
        <v>3</v>
      </c>
      <c r="J46" s="6">
        <f t="shared" ref="J46:P46" si="9">J47+J48+J49</f>
        <v>0</v>
      </c>
      <c r="K46" s="6">
        <f t="shared" si="9"/>
        <v>0</v>
      </c>
      <c r="L46" s="6">
        <f t="shared" si="9"/>
        <v>0</v>
      </c>
      <c r="M46" s="6">
        <f t="shared" si="9"/>
        <v>0</v>
      </c>
      <c r="N46" s="6">
        <f t="shared" si="9"/>
        <v>0</v>
      </c>
      <c r="O46" s="6">
        <f t="shared" si="9"/>
        <v>0</v>
      </c>
      <c r="P46" s="6">
        <f t="shared" si="9"/>
        <v>0</v>
      </c>
      <c r="Q46" s="70" t="s">
        <v>187</v>
      </c>
      <c r="R46" s="70" t="s">
        <v>172</v>
      </c>
      <c r="S46" s="129"/>
      <c r="T46" s="129"/>
      <c r="U46" s="129"/>
      <c r="V46" s="129"/>
      <c r="W46" s="129"/>
      <c r="X46" s="129"/>
      <c r="Y46" s="129"/>
    </row>
    <row r="47" spans="1:25" ht="40.5" customHeight="1" x14ac:dyDescent="0.3">
      <c r="A47" s="188"/>
      <c r="B47" s="70"/>
      <c r="C47" s="158"/>
      <c r="D47" s="158"/>
      <c r="E47" s="98"/>
      <c r="F47" s="153"/>
      <c r="G47" s="153"/>
      <c r="H47" s="153"/>
      <c r="I47" s="1" t="s">
        <v>28</v>
      </c>
      <c r="J47" s="6">
        <f>K47+L47+M47+N47+O47+P47</f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70"/>
      <c r="R47" s="70"/>
      <c r="S47" s="130"/>
      <c r="T47" s="130"/>
      <c r="U47" s="130"/>
      <c r="V47" s="130"/>
      <c r="W47" s="130"/>
      <c r="X47" s="130"/>
      <c r="Y47" s="130"/>
    </row>
    <row r="48" spans="1:25" ht="47.25" customHeight="1" x14ac:dyDescent="0.3">
      <c r="A48" s="188"/>
      <c r="B48" s="70"/>
      <c r="C48" s="158"/>
      <c r="D48" s="158"/>
      <c r="E48" s="98"/>
      <c r="F48" s="153"/>
      <c r="G48" s="153"/>
      <c r="H48" s="153"/>
      <c r="I48" s="2" t="s">
        <v>31</v>
      </c>
      <c r="J48" s="6">
        <f>K48+L48+M48+N48+O48+P48</f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70"/>
      <c r="R48" s="70"/>
      <c r="S48" s="130"/>
      <c r="T48" s="130"/>
      <c r="U48" s="130"/>
      <c r="V48" s="130"/>
      <c r="W48" s="130"/>
      <c r="X48" s="130"/>
      <c r="Y48" s="130"/>
    </row>
    <row r="49" spans="1:25" ht="40.5" customHeight="1" x14ac:dyDescent="0.3">
      <c r="A49" s="189"/>
      <c r="B49" s="70"/>
      <c r="C49" s="158"/>
      <c r="D49" s="158"/>
      <c r="E49" s="99"/>
      <c r="F49" s="154"/>
      <c r="G49" s="154"/>
      <c r="H49" s="154"/>
      <c r="I49" s="1" t="s">
        <v>29</v>
      </c>
      <c r="J49" s="6">
        <f>K49+L49+M49+N49+O49+P49</f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70"/>
      <c r="R49" s="70"/>
      <c r="S49" s="131"/>
      <c r="T49" s="131"/>
      <c r="U49" s="131"/>
      <c r="V49" s="131"/>
      <c r="W49" s="131"/>
      <c r="X49" s="131"/>
      <c r="Y49" s="131"/>
    </row>
    <row r="50" spans="1:25" x14ac:dyDescent="0.3">
      <c r="A50" s="185" t="s">
        <v>188</v>
      </c>
      <c r="B50" s="70" t="s">
        <v>189</v>
      </c>
      <c r="C50" s="158">
        <v>2020</v>
      </c>
      <c r="D50" s="158">
        <v>2025</v>
      </c>
      <c r="E50" s="97" t="s">
        <v>30</v>
      </c>
      <c r="F50" s="152" t="s">
        <v>58</v>
      </c>
      <c r="G50" s="152" t="s">
        <v>59</v>
      </c>
      <c r="H50" s="152" t="s">
        <v>156</v>
      </c>
      <c r="I50" s="1" t="s">
        <v>3</v>
      </c>
      <c r="J50" s="6">
        <f t="shared" ref="J50:P50" si="10">J51+J52+J53</f>
        <v>0</v>
      </c>
      <c r="K50" s="6">
        <f t="shared" si="10"/>
        <v>0</v>
      </c>
      <c r="L50" s="6">
        <f t="shared" si="10"/>
        <v>0</v>
      </c>
      <c r="M50" s="6">
        <f t="shared" si="10"/>
        <v>0</v>
      </c>
      <c r="N50" s="6">
        <f t="shared" si="10"/>
        <v>0</v>
      </c>
      <c r="O50" s="6">
        <f t="shared" si="10"/>
        <v>0</v>
      </c>
      <c r="P50" s="6">
        <f t="shared" si="10"/>
        <v>0</v>
      </c>
      <c r="Q50" s="70" t="s">
        <v>190</v>
      </c>
      <c r="R50" s="70" t="s">
        <v>172</v>
      </c>
      <c r="S50" s="129"/>
      <c r="T50" s="129"/>
      <c r="U50" s="129"/>
      <c r="V50" s="129"/>
      <c r="W50" s="129"/>
      <c r="X50" s="129"/>
      <c r="Y50" s="129"/>
    </row>
    <row r="51" spans="1:25" ht="27.6" x14ac:dyDescent="0.3">
      <c r="A51" s="150"/>
      <c r="B51" s="70"/>
      <c r="C51" s="158"/>
      <c r="D51" s="158"/>
      <c r="E51" s="98"/>
      <c r="F51" s="153"/>
      <c r="G51" s="153"/>
      <c r="H51" s="153"/>
      <c r="I51" s="1" t="s">
        <v>28</v>
      </c>
      <c r="J51" s="6">
        <f>K51+L51+M51+N51+O51+P51</f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70"/>
      <c r="R51" s="70"/>
      <c r="S51" s="130"/>
      <c r="T51" s="130"/>
      <c r="U51" s="130"/>
      <c r="V51" s="130"/>
      <c r="W51" s="130"/>
      <c r="X51" s="130"/>
      <c r="Y51" s="130"/>
    </row>
    <row r="52" spans="1:25" ht="27.6" x14ac:dyDescent="0.3">
      <c r="A52" s="150"/>
      <c r="B52" s="70"/>
      <c r="C52" s="158"/>
      <c r="D52" s="158"/>
      <c r="E52" s="98"/>
      <c r="F52" s="153"/>
      <c r="G52" s="153"/>
      <c r="H52" s="153"/>
      <c r="I52" s="2" t="s">
        <v>31</v>
      </c>
      <c r="J52" s="6">
        <f>K52+L52+M52+N52+O52+P52</f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70"/>
      <c r="R52" s="70"/>
      <c r="S52" s="130"/>
      <c r="T52" s="130"/>
      <c r="U52" s="130"/>
      <c r="V52" s="130"/>
      <c r="W52" s="130"/>
      <c r="X52" s="130"/>
      <c r="Y52" s="130"/>
    </row>
    <row r="53" spans="1:25" ht="27.6" x14ac:dyDescent="0.3">
      <c r="A53" s="150"/>
      <c r="B53" s="70"/>
      <c r="C53" s="158"/>
      <c r="D53" s="158"/>
      <c r="E53" s="99"/>
      <c r="F53" s="154"/>
      <c r="G53" s="154"/>
      <c r="H53" s="154"/>
      <c r="I53" s="1" t="s">
        <v>29</v>
      </c>
      <c r="J53" s="6">
        <f>K53+L53+M53+N53+O53+P53</f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70"/>
      <c r="R53" s="70"/>
      <c r="S53" s="131"/>
      <c r="T53" s="131"/>
      <c r="U53" s="131"/>
      <c r="V53" s="131"/>
      <c r="W53" s="131"/>
      <c r="X53" s="131"/>
      <c r="Y53" s="131"/>
    </row>
    <row r="54" spans="1:25" x14ac:dyDescent="0.3">
      <c r="A54" s="190" t="s">
        <v>191</v>
      </c>
      <c r="B54" s="128"/>
      <c r="C54" s="128"/>
      <c r="D54" s="128"/>
      <c r="E54" s="128"/>
      <c r="F54" s="128"/>
      <c r="G54" s="128"/>
      <c r="H54" s="128"/>
      <c r="I54" s="128"/>
      <c r="J54" s="128"/>
      <c r="K54" s="128"/>
      <c r="L54" s="128"/>
      <c r="M54" s="128"/>
      <c r="N54" s="128"/>
      <c r="O54" s="128"/>
      <c r="P54" s="128"/>
      <c r="Q54" s="128"/>
      <c r="R54" s="128"/>
      <c r="S54" s="128"/>
      <c r="T54" s="128"/>
      <c r="U54" s="128"/>
      <c r="V54" s="128"/>
      <c r="W54" s="128"/>
      <c r="X54" s="128"/>
      <c r="Y54" s="191"/>
    </row>
    <row r="55" spans="1:25" ht="20.25" customHeight="1" x14ac:dyDescent="0.3">
      <c r="A55" s="175" t="s">
        <v>192</v>
      </c>
      <c r="B55" s="195" t="s">
        <v>259</v>
      </c>
      <c r="C55" s="158">
        <v>2020</v>
      </c>
      <c r="D55" s="158">
        <v>2025</v>
      </c>
      <c r="E55" s="176" t="s">
        <v>30</v>
      </c>
      <c r="F55" s="185" t="s">
        <v>58</v>
      </c>
      <c r="G55" s="185" t="s">
        <v>59</v>
      </c>
      <c r="H55" s="185" t="s">
        <v>156</v>
      </c>
      <c r="I55" s="4" t="s">
        <v>3</v>
      </c>
      <c r="J55" s="6">
        <f t="shared" ref="J55:P55" si="11">J56+J57+J58</f>
        <v>0</v>
      </c>
      <c r="K55" s="6">
        <f t="shared" si="11"/>
        <v>0</v>
      </c>
      <c r="L55" s="6">
        <f t="shared" si="11"/>
        <v>0</v>
      </c>
      <c r="M55" s="6">
        <f t="shared" si="11"/>
        <v>0</v>
      </c>
      <c r="N55" s="6">
        <f t="shared" si="11"/>
        <v>0</v>
      </c>
      <c r="O55" s="6">
        <f t="shared" si="11"/>
        <v>0</v>
      </c>
      <c r="P55" s="6">
        <f t="shared" si="11"/>
        <v>0</v>
      </c>
      <c r="Q55" s="192"/>
      <c r="R55" s="158"/>
      <c r="S55" s="158"/>
      <c r="T55" s="158"/>
      <c r="U55" s="158"/>
      <c r="V55" s="158"/>
      <c r="W55" s="158"/>
      <c r="X55" s="158"/>
      <c r="Y55" s="158"/>
    </row>
    <row r="56" spans="1:25" ht="27.6" x14ac:dyDescent="0.3">
      <c r="A56" s="75"/>
      <c r="B56" s="98"/>
      <c r="C56" s="68"/>
      <c r="D56" s="68"/>
      <c r="E56" s="176"/>
      <c r="F56" s="70"/>
      <c r="G56" s="70"/>
      <c r="H56" s="70"/>
      <c r="I56" s="4" t="s">
        <v>28</v>
      </c>
      <c r="J56" s="6">
        <f>K56+L56+N56+O56+P56</f>
        <v>0</v>
      </c>
      <c r="K56" s="6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193"/>
      <c r="R56" s="68"/>
      <c r="S56" s="68"/>
      <c r="T56" s="68"/>
      <c r="U56" s="68"/>
      <c r="V56" s="68"/>
      <c r="W56" s="68"/>
      <c r="X56" s="68"/>
      <c r="Y56" s="68"/>
    </row>
    <row r="57" spans="1:25" ht="27.6" x14ac:dyDescent="0.3">
      <c r="A57" s="75"/>
      <c r="B57" s="98"/>
      <c r="C57" s="68"/>
      <c r="D57" s="68"/>
      <c r="E57" s="176"/>
      <c r="F57" s="70"/>
      <c r="G57" s="70"/>
      <c r="H57" s="70"/>
      <c r="I57" s="2" t="s">
        <v>31</v>
      </c>
      <c r="J57" s="6">
        <f>K57+L57+M57+N57+O57+P57</f>
        <v>0</v>
      </c>
      <c r="K57" s="6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193"/>
      <c r="R57" s="68"/>
      <c r="S57" s="68"/>
      <c r="T57" s="68"/>
      <c r="U57" s="68"/>
      <c r="V57" s="68"/>
      <c r="W57" s="68"/>
      <c r="X57" s="68"/>
      <c r="Y57" s="68"/>
    </row>
    <row r="58" spans="1:25" ht="27.6" x14ac:dyDescent="0.3">
      <c r="A58" s="75"/>
      <c r="B58" s="99"/>
      <c r="C58" s="68"/>
      <c r="D58" s="68"/>
      <c r="E58" s="176"/>
      <c r="F58" s="70"/>
      <c r="G58" s="70"/>
      <c r="H58" s="70"/>
      <c r="I58" s="5" t="s">
        <v>29</v>
      </c>
      <c r="J58" s="6">
        <f>K58+L58+N58+O58+P58</f>
        <v>0</v>
      </c>
      <c r="K58" s="6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194"/>
      <c r="R58" s="68"/>
      <c r="S58" s="68"/>
      <c r="T58" s="68"/>
      <c r="U58" s="68"/>
      <c r="V58" s="68"/>
      <c r="W58" s="68"/>
      <c r="X58" s="68"/>
      <c r="Y58" s="68"/>
    </row>
    <row r="59" spans="1:25" ht="49.5" customHeight="1" x14ac:dyDescent="0.3">
      <c r="A59" s="64" t="s">
        <v>42</v>
      </c>
      <c r="B59" s="97" t="s">
        <v>260</v>
      </c>
      <c r="C59" s="158">
        <v>2020</v>
      </c>
      <c r="D59" s="158">
        <v>2025</v>
      </c>
      <c r="E59" s="97" t="s">
        <v>30</v>
      </c>
      <c r="F59" s="152" t="s">
        <v>58</v>
      </c>
      <c r="G59" s="152" t="s">
        <v>59</v>
      </c>
      <c r="H59" s="152" t="s">
        <v>156</v>
      </c>
      <c r="I59" s="1" t="s">
        <v>3</v>
      </c>
      <c r="J59" s="6">
        <f t="shared" ref="J59:P59" si="12">J60+J61+J62</f>
        <v>0</v>
      </c>
      <c r="K59" s="6">
        <f t="shared" si="12"/>
        <v>0</v>
      </c>
      <c r="L59" s="6">
        <f t="shared" si="12"/>
        <v>0</v>
      </c>
      <c r="M59" s="6">
        <f t="shared" si="12"/>
        <v>0</v>
      </c>
      <c r="N59" s="6">
        <f t="shared" si="12"/>
        <v>0</v>
      </c>
      <c r="O59" s="6">
        <f t="shared" si="12"/>
        <v>0</v>
      </c>
      <c r="P59" s="6">
        <f t="shared" si="12"/>
        <v>0</v>
      </c>
      <c r="Q59" s="97" t="s">
        <v>193</v>
      </c>
      <c r="R59" s="68" t="s">
        <v>172</v>
      </c>
      <c r="S59" s="129"/>
      <c r="T59" s="129"/>
      <c r="U59" s="129"/>
      <c r="V59" s="129"/>
      <c r="W59" s="129"/>
      <c r="X59" s="129"/>
      <c r="Y59" s="129"/>
    </row>
    <row r="60" spans="1:25" ht="50.25" customHeight="1" x14ac:dyDescent="0.3">
      <c r="A60" s="66"/>
      <c r="B60" s="98"/>
      <c r="C60" s="158"/>
      <c r="D60" s="158"/>
      <c r="E60" s="98"/>
      <c r="F60" s="153"/>
      <c r="G60" s="153"/>
      <c r="H60" s="153"/>
      <c r="I60" s="1" t="s">
        <v>28</v>
      </c>
      <c r="J60" s="6">
        <f>K60+L60+M60+N60+O60+P60</f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98"/>
      <c r="R60" s="68"/>
      <c r="S60" s="130"/>
      <c r="T60" s="130"/>
      <c r="U60" s="130"/>
      <c r="V60" s="130"/>
      <c r="W60" s="130"/>
      <c r="X60" s="130"/>
      <c r="Y60" s="130"/>
    </row>
    <row r="61" spans="1:25" ht="40.5" customHeight="1" x14ac:dyDescent="0.3">
      <c r="A61" s="66"/>
      <c r="B61" s="98"/>
      <c r="C61" s="158"/>
      <c r="D61" s="158"/>
      <c r="E61" s="98"/>
      <c r="F61" s="153"/>
      <c r="G61" s="153"/>
      <c r="H61" s="153"/>
      <c r="I61" s="2" t="s">
        <v>31</v>
      </c>
      <c r="J61" s="6">
        <f>K61+L61+M61+N61+O61+P61</f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98"/>
      <c r="R61" s="68"/>
      <c r="S61" s="130"/>
      <c r="T61" s="130"/>
      <c r="U61" s="130"/>
      <c r="V61" s="130"/>
      <c r="W61" s="130"/>
      <c r="X61" s="130"/>
      <c r="Y61" s="130"/>
    </row>
    <row r="62" spans="1:25" ht="44.25" customHeight="1" x14ac:dyDescent="0.3">
      <c r="A62" s="69"/>
      <c r="B62" s="99"/>
      <c r="C62" s="158"/>
      <c r="D62" s="158"/>
      <c r="E62" s="99"/>
      <c r="F62" s="154"/>
      <c r="G62" s="154"/>
      <c r="H62" s="154"/>
      <c r="I62" s="1" t="s">
        <v>29</v>
      </c>
      <c r="J62" s="6">
        <f>K62+L62+M62+N62+O62+P62</f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99"/>
      <c r="R62" s="68"/>
      <c r="S62" s="131"/>
      <c r="T62" s="131"/>
      <c r="U62" s="131"/>
      <c r="V62" s="131"/>
      <c r="W62" s="131"/>
      <c r="X62" s="131"/>
      <c r="Y62" s="131"/>
    </row>
    <row r="63" spans="1:25" ht="25.5" customHeight="1" x14ac:dyDescent="0.3">
      <c r="A63" s="75" t="s">
        <v>194</v>
      </c>
      <c r="B63" s="97" t="s">
        <v>261</v>
      </c>
      <c r="C63" s="158">
        <v>2020</v>
      </c>
      <c r="D63" s="158">
        <v>2025</v>
      </c>
      <c r="E63" s="97" t="s">
        <v>30</v>
      </c>
      <c r="F63" s="152" t="s">
        <v>58</v>
      </c>
      <c r="G63" s="152" t="s">
        <v>59</v>
      </c>
      <c r="H63" s="152" t="s">
        <v>156</v>
      </c>
      <c r="I63" s="1" t="s">
        <v>3</v>
      </c>
      <c r="J63" s="6">
        <f t="shared" ref="J63:P63" si="13">J64+J65+J66</f>
        <v>0</v>
      </c>
      <c r="K63" s="6">
        <f t="shared" si="13"/>
        <v>0</v>
      </c>
      <c r="L63" s="6">
        <f t="shared" si="13"/>
        <v>0</v>
      </c>
      <c r="M63" s="6">
        <f t="shared" si="13"/>
        <v>0</v>
      </c>
      <c r="N63" s="6">
        <f t="shared" si="13"/>
        <v>0</v>
      </c>
      <c r="O63" s="6">
        <f t="shared" si="13"/>
        <v>0</v>
      </c>
      <c r="P63" s="6">
        <f t="shared" si="13"/>
        <v>0</v>
      </c>
      <c r="Q63" s="97" t="s">
        <v>195</v>
      </c>
      <c r="R63" s="61" t="s">
        <v>166</v>
      </c>
      <c r="S63" s="129"/>
      <c r="T63" s="129"/>
      <c r="U63" s="129"/>
      <c r="V63" s="129"/>
      <c r="W63" s="129"/>
      <c r="X63" s="129"/>
      <c r="Y63" s="129"/>
    </row>
    <row r="64" spans="1:25" ht="27.6" x14ac:dyDescent="0.3">
      <c r="A64" s="75"/>
      <c r="B64" s="98"/>
      <c r="C64" s="158"/>
      <c r="D64" s="158"/>
      <c r="E64" s="98"/>
      <c r="F64" s="153"/>
      <c r="G64" s="153"/>
      <c r="H64" s="153"/>
      <c r="I64" s="1" t="s">
        <v>28</v>
      </c>
      <c r="J64" s="6">
        <f>K64+L64+M64+N64+O64+P64</f>
        <v>0</v>
      </c>
      <c r="K64" s="6">
        <v>0</v>
      </c>
      <c r="L64" s="6">
        <v>0</v>
      </c>
      <c r="M64" s="6">
        <v>0</v>
      </c>
      <c r="N64" s="6">
        <v>0</v>
      </c>
      <c r="O64" s="6">
        <v>0</v>
      </c>
      <c r="P64" s="6">
        <v>0</v>
      </c>
      <c r="Q64" s="140"/>
      <c r="R64" s="66"/>
      <c r="S64" s="130"/>
      <c r="T64" s="130"/>
      <c r="U64" s="130"/>
      <c r="V64" s="130"/>
      <c r="W64" s="130"/>
      <c r="X64" s="130"/>
      <c r="Y64" s="130"/>
    </row>
    <row r="65" spans="1:25" ht="27.6" x14ac:dyDescent="0.3">
      <c r="A65" s="75"/>
      <c r="B65" s="98"/>
      <c r="C65" s="158"/>
      <c r="D65" s="158"/>
      <c r="E65" s="98"/>
      <c r="F65" s="153"/>
      <c r="G65" s="153"/>
      <c r="H65" s="153"/>
      <c r="I65" s="2" t="s">
        <v>31</v>
      </c>
      <c r="J65" s="6">
        <f>K65+L65+M65+N65+O65+P65</f>
        <v>0</v>
      </c>
      <c r="K65" s="6">
        <v>0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  <c r="Q65" s="140"/>
      <c r="R65" s="66"/>
      <c r="S65" s="130"/>
      <c r="T65" s="130"/>
      <c r="U65" s="130"/>
      <c r="V65" s="130"/>
      <c r="W65" s="130"/>
      <c r="X65" s="130"/>
      <c r="Y65" s="130"/>
    </row>
    <row r="66" spans="1:25" ht="27.6" x14ac:dyDescent="0.3">
      <c r="A66" s="75"/>
      <c r="B66" s="99"/>
      <c r="C66" s="158"/>
      <c r="D66" s="158"/>
      <c r="E66" s="99"/>
      <c r="F66" s="154"/>
      <c r="G66" s="154"/>
      <c r="H66" s="154"/>
      <c r="I66" s="1" t="s">
        <v>29</v>
      </c>
      <c r="J66" s="6">
        <f>K66+L66+M66+N66+O66+P66</f>
        <v>0</v>
      </c>
      <c r="K66" s="6">
        <v>0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  <c r="Q66" s="140"/>
      <c r="R66" s="66"/>
      <c r="S66" s="131"/>
      <c r="T66" s="131"/>
      <c r="U66" s="131"/>
      <c r="V66" s="131"/>
      <c r="W66" s="131"/>
      <c r="X66" s="131"/>
      <c r="Y66" s="131"/>
    </row>
    <row r="67" spans="1:25" x14ac:dyDescent="0.3">
      <c r="A67" s="75" t="s">
        <v>196</v>
      </c>
      <c r="B67" s="97" t="s">
        <v>262</v>
      </c>
      <c r="C67" s="158">
        <v>2020</v>
      </c>
      <c r="D67" s="158">
        <v>2025</v>
      </c>
      <c r="E67" s="97" t="s">
        <v>30</v>
      </c>
      <c r="F67" s="152" t="s">
        <v>58</v>
      </c>
      <c r="G67" s="152" t="s">
        <v>59</v>
      </c>
      <c r="H67" s="152" t="s">
        <v>156</v>
      </c>
      <c r="I67" s="1" t="s">
        <v>3</v>
      </c>
      <c r="J67" s="6">
        <f t="shared" ref="J67:P67" si="14">J68+J69+J70</f>
        <v>0</v>
      </c>
      <c r="K67" s="6">
        <f t="shared" si="14"/>
        <v>0</v>
      </c>
      <c r="L67" s="6">
        <f t="shared" si="14"/>
        <v>0</v>
      </c>
      <c r="M67" s="6">
        <f t="shared" si="14"/>
        <v>0</v>
      </c>
      <c r="N67" s="6">
        <f t="shared" si="14"/>
        <v>0</v>
      </c>
      <c r="O67" s="6">
        <f t="shared" si="14"/>
        <v>0</v>
      </c>
      <c r="P67" s="6">
        <f t="shared" si="14"/>
        <v>0</v>
      </c>
      <c r="Q67" s="196" t="s">
        <v>197</v>
      </c>
      <c r="R67" s="68" t="s">
        <v>172</v>
      </c>
      <c r="S67" s="129"/>
      <c r="T67" s="129"/>
      <c r="U67" s="129"/>
      <c r="V67" s="129"/>
      <c r="W67" s="129"/>
      <c r="X67" s="129"/>
      <c r="Y67" s="129"/>
    </row>
    <row r="68" spans="1:25" ht="27.6" x14ac:dyDescent="0.3">
      <c r="A68" s="75"/>
      <c r="B68" s="98"/>
      <c r="C68" s="158"/>
      <c r="D68" s="158"/>
      <c r="E68" s="98"/>
      <c r="F68" s="153"/>
      <c r="G68" s="153"/>
      <c r="H68" s="153"/>
      <c r="I68" s="1" t="s">
        <v>28</v>
      </c>
      <c r="J68" s="6">
        <f>K68+L68+M68+N68+O68+P68</f>
        <v>0</v>
      </c>
      <c r="K68" s="6">
        <v>0</v>
      </c>
      <c r="L68" s="6">
        <v>0</v>
      </c>
      <c r="M68" s="6">
        <v>0</v>
      </c>
      <c r="N68" s="6">
        <v>0</v>
      </c>
      <c r="O68" s="6">
        <v>0</v>
      </c>
      <c r="P68" s="6">
        <v>0</v>
      </c>
      <c r="Q68" s="136"/>
      <c r="R68" s="68"/>
      <c r="S68" s="130"/>
      <c r="T68" s="130"/>
      <c r="U68" s="130"/>
      <c r="V68" s="130"/>
      <c r="W68" s="130"/>
      <c r="X68" s="130"/>
      <c r="Y68" s="130"/>
    </row>
    <row r="69" spans="1:25" ht="27.6" x14ac:dyDescent="0.3">
      <c r="A69" s="75"/>
      <c r="B69" s="98"/>
      <c r="C69" s="158"/>
      <c r="D69" s="158"/>
      <c r="E69" s="98"/>
      <c r="F69" s="153"/>
      <c r="G69" s="153"/>
      <c r="H69" s="153"/>
      <c r="I69" s="2" t="s">
        <v>31</v>
      </c>
      <c r="J69" s="6">
        <f>K69+L69+M69+N69+O69+P69</f>
        <v>0</v>
      </c>
      <c r="K69" s="6">
        <v>0</v>
      </c>
      <c r="L69" s="6">
        <v>0</v>
      </c>
      <c r="M69" s="6">
        <v>0</v>
      </c>
      <c r="N69" s="6">
        <v>0</v>
      </c>
      <c r="O69" s="6">
        <v>0</v>
      </c>
      <c r="P69" s="6">
        <v>0</v>
      </c>
      <c r="Q69" s="136"/>
      <c r="R69" s="68"/>
      <c r="S69" s="130"/>
      <c r="T69" s="130"/>
      <c r="U69" s="130"/>
      <c r="V69" s="130"/>
      <c r="W69" s="130"/>
      <c r="X69" s="130"/>
      <c r="Y69" s="130"/>
    </row>
    <row r="70" spans="1:25" ht="27.6" x14ac:dyDescent="0.3">
      <c r="A70" s="75"/>
      <c r="B70" s="99"/>
      <c r="C70" s="158"/>
      <c r="D70" s="158"/>
      <c r="E70" s="99"/>
      <c r="F70" s="154"/>
      <c r="G70" s="154"/>
      <c r="H70" s="154"/>
      <c r="I70" s="1" t="s">
        <v>29</v>
      </c>
      <c r="J70" s="6">
        <f>K70+L70+M70+N70+O70+P70</f>
        <v>0</v>
      </c>
      <c r="K70" s="6">
        <v>0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  <c r="Q70" s="136"/>
      <c r="R70" s="68"/>
      <c r="S70" s="131"/>
      <c r="T70" s="131"/>
      <c r="U70" s="131"/>
      <c r="V70" s="131"/>
      <c r="W70" s="131"/>
      <c r="X70" s="131"/>
      <c r="Y70" s="131"/>
    </row>
    <row r="71" spans="1:25" ht="38.25" customHeight="1" x14ac:dyDescent="0.3">
      <c r="A71" s="65" t="s">
        <v>198</v>
      </c>
      <c r="B71" s="97" t="s">
        <v>263</v>
      </c>
      <c r="C71" s="158">
        <v>2020</v>
      </c>
      <c r="D71" s="158">
        <v>2025</v>
      </c>
      <c r="E71" s="97" t="s">
        <v>30</v>
      </c>
      <c r="F71" s="152" t="s">
        <v>58</v>
      </c>
      <c r="G71" s="152" t="s">
        <v>59</v>
      </c>
      <c r="H71" s="152" t="s">
        <v>156</v>
      </c>
      <c r="I71" s="1" t="s">
        <v>3</v>
      </c>
      <c r="J71" s="6">
        <f t="shared" ref="J71:P71" si="15">J72+J73+J74</f>
        <v>0</v>
      </c>
      <c r="K71" s="6">
        <f t="shared" si="15"/>
        <v>0</v>
      </c>
      <c r="L71" s="6">
        <f t="shared" si="15"/>
        <v>0</v>
      </c>
      <c r="M71" s="6">
        <f t="shared" si="15"/>
        <v>0</v>
      </c>
      <c r="N71" s="6">
        <f t="shared" si="15"/>
        <v>0</v>
      </c>
      <c r="O71" s="6">
        <f t="shared" si="15"/>
        <v>0</v>
      </c>
      <c r="P71" s="6">
        <f t="shared" si="15"/>
        <v>0</v>
      </c>
      <c r="Q71" s="86" t="s">
        <v>199</v>
      </c>
      <c r="R71" s="66" t="s">
        <v>200</v>
      </c>
      <c r="S71" s="129"/>
      <c r="T71" s="129"/>
      <c r="U71" s="129"/>
      <c r="V71" s="129"/>
      <c r="W71" s="129"/>
      <c r="X71" s="129"/>
      <c r="Y71" s="129"/>
    </row>
    <row r="72" spans="1:25" ht="34.5" customHeight="1" x14ac:dyDescent="0.3">
      <c r="A72" s="65"/>
      <c r="B72" s="98"/>
      <c r="C72" s="158"/>
      <c r="D72" s="158"/>
      <c r="E72" s="98"/>
      <c r="F72" s="153"/>
      <c r="G72" s="153"/>
      <c r="H72" s="153"/>
      <c r="I72" s="1" t="s">
        <v>28</v>
      </c>
      <c r="J72" s="6">
        <f>K72+L72+M72+N72+O72+P72</f>
        <v>0</v>
      </c>
      <c r="K72" s="6">
        <v>0</v>
      </c>
      <c r="L72" s="6">
        <v>0</v>
      </c>
      <c r="M72" s="6">
        <v>0</v>
      </c>
      <c r="N72" s="6">
        <v>0</v>
      </c>
      <c r="O72" s="6">
        <v>0</v>
      </c>
      <c r="P72" s="6">
        <v>0</v>
      </c>
      <c r="Q72" s="140"/>
      <c r="R72" s="66"/>
      <c r="S72" s="130"/>
      <c r="T72" s="130"/>
      <c r="U72" s="130"/>
      <c r="V72" s="130"/>
      <c r="W72" s="130"/>
      <c r="X72" s="130"/>
      <c r="Y72" s="130"/>
    </row>
    <row r="73" spans="1:25" ht="38.25" customHeight="1" x14ac:dyDescent="0.3">
      <c r="A73" s="65"/>
      <c r="B73" s="98"/>
      <c r="C73" s="158"/>
      <c r="D73" s="158"/>
      <c r="E73" s="98"/>
      <c r="F73" s="153"/>
      <c r="G73" s="153"/>
      <c r="H73" s="153"/>
      <c r="I73" s="2" t="s">
        <v>31</v>
      </c>
      <c r="J73" s="6">
        <f>K73+L73+M73+N73+O73+P73</f>
        <v>0</v>
      </c>
      <c r="K73" s="6">
        <v>0</v>
      </c>
      <c r="L73" s="6">
        <v>0</v>
      </c>
      <c r="M73" s="6">
        <v>0</v>
      </c>
      <c r="N73" s="6">
        <v>0</v>
      </c>
      <c r="O73" s="6">
        <v>0</v>
      </c>
      <c r="P73" s="6">
        <v>0</v>
      </c>
      <c r="Q73" s="140"/>
      <c r="R73" s="66"/>
      <c r="S73" s="130"/>
      <c r="T73" s="130"/>
      <c r="U73" s="130"/>
      <c r="V73" s="130"/>
      <c r="W73" s="130"/>
      <c r="X73" s="130"/>
      <c r="Y73" s="130"/>
    </row>
    <row r="74" spans="1:25" ht="35.25" customHeight="1" x14ac:dyDescent="0.3">
      <c r="A74" s="65"/>
      <c r="B74" s="99"/>
      <c r="C74" s="158"/>
      <c r="D74" s="158"/>
      <c r="E74" s="99"/>
      <c r="F74" s="154"/>
      <c r="G74" s="154"/>
      <c r="H74" s="154"/>
      <c r="I74" s="1" t="s">
        <v>29</v>
      </c>
      <c r="J74" s="6">
        <f>K74+L74+M74+N74+O74+P74</f>
        <v>0</v>
      </c>
      <c r="K74" s="6">
        <v>0</v>
      </c>
      <c r="L74" s="6">
        <v>0</v>
      </c>
      <c r="M74" s="6">
        <v>0</v>
      </c>
      <c r="N74" s="6">
        <v>0</v>
      </c>
      <c r="O74" s="6">
        <v>0</v>
      </c>
      <c r="P74" s="6">
        <v>0</v>
      </c>
      <c r="Q74" s="89"/>
      <c r="R74" s="66"/>
      <c r="S74" s="131"/>
      <c r="T74" s="131"/>
      <c r="U74" s="131"/>
      <c r="V74" s="131"/>
      <c r="W74" s="131"/>
      <c r="X74" s="131"/>
      <c r="Y74" s="131"/>
    </row>
    <row r="75" spans="1:25" ht="34.5" customHeight="1" x14ac:dyDescent="0.3">
      <c r="A75" s="75" t="s">
        <v>201</v>
      </c>
      <c r="B75" s="97" t="s">
        <v>264</v>
      </c>
      <c r="C75" s="158">
        <v>2020</v>
      </c>
      <c r="D75" s="158">
        <v>2025</v>
      </c>
      <c r="E75" s="97" t="s">
        <v>30</v>
      </c>
      <c r="F75" s="152" t="s">
        <v>58</v>
      </c>
      <c r="G75" s="152" t="s">
        <v>59</v>
      </c>
      <c r="H75" s="152" t="s">
        <v>156</v>
      </c>
      <c r="I75" s="1" t="s">
        <v>3</v>
      </c>
      <c r="J75" s="6">
        <f t="shared" ref="J75:P75" si="16">J76+J77+J78</f>
        <v>0</v>
      </c>
      <c r="K75" s="6">
        <f t="shared" si="16"/>
        <v>0</v>
      </c>
      <c r="L75" s="6">
        <f t="shared" si="16"/>
        <v>0</v>
      </c>
      <c r="M75" s="6">
        <f t="shared" si="16"/>
        <v>0</v>
      </c>
      <c r="N75" s="6">
        <f t="shared" si="16"/>
        <v>0</v>
      </c>
      <c r="O75" s="6">
        <f t="shared" si="16"/>
        <v>0</v>
      </c>
      <c r="P75" s="6">
        <f t="shared" si="16"/>
        <v>0</v>
      </c>
      <c r="Q75" s="197" t="s">
        <v>4</v>
      </c>
      <c r="R75" s="68" t="s">
        <v>4</v>
      </c>
      <c r="S75" s="129" t="s">
        <v>179</v>
      </c>
      <c r="T75" s="129" t="s">
        <v>179</v>
      </c>
      <c r="U75" s="129" t="s">
        <v>179</v>
      </c>
      <c r="V75" s="129" t="s">
        <v>179</v>
      </c>
      <c r="W75" s="129" t="s">
        <v>179</v>
      </c>
      <c r="X75" s="129" t="s">
        <v>179</v>
      </c>
      <c r="Y75" s="129" t="s">
        <v>179</v>
      </c>
    </row>
    <row r="76" spans="1:25" ht="27.6" x14ac:dyDescent="0.3">
      <c r="A76" s="75"/>
      <c r="B76" s="98"/>
      <c r="C76" s="158"/>
      <c r="D76" s="158"/>
      <c r="E76" s="98"/>
      <c r="F76" s="153"/>
      <c r="G76" s="153"/>
      <c r="H76" s="153"/>
      <c r="I76" s="1" t="s">
        <v>28</v>
      </c>
      <c r="J76" s="6">
        <f>K76+L76+M76+N76+O76+P76</f>
        <v>0</v>
      </c>
      <c r="K76" s="6">
        <v>0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  <c r="Q76" s="140"/>
      <c r="R76" s="68"/>
      <c r="S76" s="130"/>
      <c r="T76" s="130"/>
      <c r="U76" s="130"/>
      <c r="V76" s="130"/>
      <c r="W76" s="130"/>
      <c r="X76" s="130"/>
      <c r="Y76" s="130"/>
    </row>
    <row r="77" spans="1:25" ht="27.6" x14ac:dyDescent="0.3">
      <c r="A77" s="75"/>
      <c r="B77" s="98"/>
      <c r="C77" s="158"/>
      <c r="D77" s="158"/>
      <c r="E77" s="98"/>
      <c r="F77" s="153"/>
      <c r="G77" s="153"/>
      <c r="H77" s="153"/>
      <c r="I77" s="2" t="s">
        <v>31</v>
      </c>
      <c r="J77" s="6">
        <f>K77+L77+M77+N77+O77+P77</f>
        <v>0</v>
      </c>
      <c r="K77" s="6">
        <v>0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  <c r="Q77" s="140"/>
      <c r="R77" s="68"/>
      <c r="S77" s="130"/>
      <c r="T77" s="130"/>
      <c r="U77" s="130"/>
      <c r="V77" s="130"/>
      <c r="W77" s="130"/>
      <c r="X77" s="130"/>
      <c r="Y77" s="130"/>
    </row>
    <row r="78" spans="1:25" ht="27.6" x14ac:dyDescent="0.3">
      <c r="A78" s="75"/>
      <c r="B78" s="99"/>
      <c r="C78" s="158"/>
      <c r="D78" s="158"/>
      <c r="E78" s="99"/>
      <c r="F78" s="154"/>
      <c r="G78" s="154"/>
      <c r="H78" s="154"/>
      <c r="I78" s="1" t="s">
        <v>29</v>
      </c>
      <c r="J78" s="6">
        <f>K78+L78+M78+N78+O78+P78</f>
        <v>0</v>
      </c>
      <c r="K78" s="6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89"/>
      <c r="R78" s="68"/>
      <c r="S78" s="131"/>
      <c r="T78" s="131"/>
      <c r="U78" s="131"/>
      <c r="V78" s="131"/>
      <c r="W78" s="131"/>
      <c r="X78" s="131"/>
      <c r="Y78" s="131"/>
    </row>
    <row r="79" spans="1:25" x14ac:dyDescent="0.3">
      <c r="A79" s="150" t="s">
        <v>202</v>
      </c>
      <c r="B79" s="176" t="s">
        <v>203</v>
      </c>
      <c r="C79" s="158">
        <v>2020</v>
      </c>
      <c r="D79" s="158">
        <v>2025</v>
      </c>
      <c r="E79" s="97" t="s">
        <v>30</v>
      </c>
      <c r="F79" s="152" t="s">
        <v>58</v>
      </c>
      <c r="G79" s="152" t="s">
        <v>59</v>
      </c>
      <c r="H79" s="152" t="s">
        <v>156</v>
      </c>
      <c r="I79" s="1" t="s">
        <v>3</v>
      </c>
      <c r="J79" s="6">
        <f t="shared" ref="J79:P79" si="17">J80+J81+J82</f>
        <v>0</v>
      </c>
      <c r="K79" s="6">
        <f t="shared" si="17"/>
        <v>0</v>
      </c>
      <c r="L79" s="6">
        <f t="shared" si="17"/>
        <v>0</v>
      </c>
      <c r="M79" s="6">
        <f t="shared" si="17"/>
        <v>0</v>
      </c>
      <c r="N79" s="6">
        <f t="shared" si="17"/>
        <v>0</v>
      </c>
      <c r="O79" s="6">
        <f t="shared" si="17"/>
        <v>0</v>
      </c>
      <c r="P79" s="6">
        <f t="shared" si="17"/>
        <v>0</v>
      </c>
      <c r="Q79" s="70" t="s">
        <v>179</v>
      </c>
      <c r="R79" s="68" t="s">
        <v>179</v>
      </c>
      <c r="S79" s="129" t="s">
        <v>179</v>
      </c>
      <c r="T79" s="129" t="s">
        <v>179</v>
      </c>
      <c r="U79" s="129" t="s">
        <v>179</v>
      </c>
      <c r="V79" s="129" t="s">
        <v>179</v>
      </c>
      <c r="W79" s="129" t="s">
        <v>179</v>
      </c>
      <c r="X79" s="129" t="s">
        <v>179</v>
      </c>
      <c r="Y79" s="129" t="s">
        <v>179</v>
      </c>
    </row>
    <row r="80" spans="1:25" ht="27.6" x14ac:dyDescent="0.3">
      <c r="A80" s="150"/>
      <c r="B80" s="176"/>
      <c r="C80" s="158"/>
      <c r="D80" s="158"/>
      <c r="E80" s="98"/>
      <c r="F80" s="153"/>
      <c r="G80" s="153"/>
      <c r="H80" s="153"/>
      <c r="I80" s="1" t="s">
        <v>28</v>
      </c>
      <c r="J80" s="6">
        <f>K80+L80+M80+N80+O80+P80</f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  <c r="Q80" s="70"/>
      <c r="R80" s="68"/>
      <c r="S80" s="130"/>
      <c r="T80" s="130"/>
      <c r="U80" s="130"/>
      <c r="V80" s="130"/>
      <c r="W80" s="130"/>
      <c r="X80" s="130"/>
      <c r="Y80" s="130"/>
    </row>
    <row r="81" spans="1:25" ht="27.6" x14ac:dyDescent="0.3">
      <c r="A81" s="150"/>
      <c r="B81" s="176"/>
      <c r="C81" s="158"/>
      <c r="D81" s="158"/>
      <c r="E81" s="98"/>
      <c r="F81" s="153"/>
      <c r="G81" s="153"/>
      <c r="H81" s="153"/>
      <c r="I81" s="2" t="s">
        <v>31</v>
      </c>
      <c r="J81" s="6">
        <f>K81+L81+M81+N81+O81+P81</f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70"/>
      <c r="R81" s="68"/>
      <c r="S81" s="130"/>
      <c r="T81" s="130"/>
      <c r="U81" s="130"/>
      <c r="V81" s="130"/>
      <c r="W81" s="130"/>
      <c r="X81" s="130"/>
      <c r="Y81" s="130"/>
    </row>
    <row r="82" spans="1:25" ht="27.6" x14ac:dyDescent="0.3">
      <c r="A82" s="150"/>
      <c r="B82" s="176"/>
      <c r="C82" s="158"/>
      <c r="D82" s="158"/>
      <c r="E82" s="99"/>
      <c r="F82" s="154"/>
      <c r="G82" s="154"/>
      <c r="H82" s="154"/>
      <c r="I82" s="1" t="s">
        <v>29</v>
      </c>
      <c r="J82" s="6">
        <f>K82+L82+M82+N82+O82+P82</f>
        <v>0</v>
      </c>
      <c r="K82" s="6">
        <v>0</v>
      </c>
      <c r="L82" s="6">
        <v>0</v>
      </c>
      <c r="M82" s="6">
        <v>0</v>
      </c>
      <c r="N82" s="6">
        <v>0</v>
      </c>
      <c r="O82" s="6">
        <v>0</v>
      </c>
      <c r="P82" s="6">
        <v>0</v>
      </c>
      <c r="Q82" s="70"/>
      <c r="R82" s="68"/>
      <c r="S82" s="131"/>
      <c r="T82" s="131"/>
      <c r="U82" s="131"/>
      <c r="V82" s="131"/>
      <c r="W82" s="131"/>
      <c r="X82" s="131"/>
      <c r="Y82" s="131"/>
    </row>
    <row r="83" spans="1:25" x14ac:dyDescent="0.3">
      <c r="A83" s="173" t="s">
        <v>204</v>
      </c>
      <c r="B83" s="174"/>
      <c r="C83" s="174"/>
      <c r="D83" s="174"/>
      <c r="E83" s="174"/>
      <c r="F83" s="174"/>
      <c r="G83" s="174"/>
      <c r="H83" s="174"/>
      <c r="I83" s="174"/>
      <c r="J83" s="174"/>
      <c r="K83" s="174"/>
      <c r="L83" s="174"/>
      <c r="M83" s="174"/>
      <c r="N83" s="174"/>
      <c r="O83" s="174"/>
      <c r="P83" s="174"/>
      <c r="Q83" s="174"/>
      <c r="R83" s="174"/>
      <c r="S83" s="174"/>
      <c r="T83" s="174"/>
      <c r="U83" s="174"/>
      <c r="V83" s="174"/>
      <c r="W83" s="174"/>
      <c r="X83" s="174"/>
      <c r="Y83" s="174"/>
    </row>
    <row r="84" spans="1:25" ht="29.25" customHeight="1" x14ac:dyDescent="0.3">
      <c r="A84" s="61">
        <v>3</v>
      </c>
      <c r="B84" s="58" t="s">
        <v>109</v>
      </c>
      <c r="C84" s="61">
        <v>2020</v>
      </c>
      <c r="D84" s="61">
        <v>2025</v>
      </c>
      <c r="E84" s="97" t="s">
        <v>30</v>
      </c>
      <c r="F84" s="64" t="s">
        <v>38</v>
      </c>
      <c r="G84" s="64" t="s">
        <v>39</v>
      </c>
      <c r="H84" s="64" t="s">
        <v>156</v>
      </c>
      <c r="I84" s="4" t="s">
        <v>3</v>
      </c>
      <c r="J84" s="6">
        <f t="shared" ref="J84:P84" si="18">J85+J86+J87</f>
        <v>0</v>
      </c>
      <c r="K84" s="6">
        <f t="shared" si="18"/>
        <v>0</v>
      </c>
      <c r="L84" s="6">
        <f t="shared" si="18"/>
        <v>0</v>
      </c>
      <c r="M84" s="6">
        <f t="shared" si="18"/>
        <v>0</v>
      </c>
      <c r="N84" s="6">
        <f t="shared" si="18"/>
        <v>0</v>
      </c>
      <c r="O84" s="6">
        <f t="shared" si="18"/>
        <v>0</v>
      </c>
      <c r="P84" s="6">
        <f t="shared" si="18"/>
        <v>0</v>
      </c>
      <c r="Q84" s="97" t="s">
        <v>234</v>
      </c>
      <c r="R84" s="61" t="s">
        <v>133</v>
      </c>
      <c r="S84" s="61" t="s">
        <v>4</v>
      </c>
      <c r="T84" s="61" t="s">
        <v>4</v>
      </c>
      <c r="U84" s="61" t="s">
        <v>4</v>
      </c>
      <c r="V84" s="61" t="s">
        <v>4</v>
      </c>
      <c r="W84" s="61" t="s">
        <v>4</v>
      </c>
      <c r="X84" s="61" t="s">
        <v>4</v>
      </c>
      <c r="Y84" s="61" t="s">
        <v>4</v>
      </c>
    </row>
    <row r="85" spans="1:25" ht="27.6" x14ac:dyDescent="0.3">
      <c r="A85" s="66"/>
      <c r="B85" s="67"/>
      <c r="C85" s="66"/>
      <c r="D85" s="66"/>
      <c r="E85" s="98"/>
      <c r="F85" s="65"/>
      <c r="G85" s="65"/>
      <c r="H85" s="65"/>
      <c r="I85" s="4" t="s">
        <v>28</v>
      </c>
      <c r="J85" s="6">
        <f>K85+L85+N85+O85+P85</f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98"/>
      <c r="R85" s="66"/>
      <c r="S85" s="66"/>
      <c r="T85" s="66"/>
      <c r="U85" s="66"/>
      <c r="V85" s="66"/>
      <c r="W85" s="66"/>
      <c r="X85" s="66"/>
      <c r="Y85" s="66"/>
    </row>
    <row r="86" spans="1:25" ht="27.6" x14ac:dyDescent="0.3">
      <c r="A86" s="66"/>
      <c r="B86" s="67"/>
      <c r="C86" s="66"/>
      <c r="D86" s="66"/>
      <c r="E86" s="98"/>
      <c r="F86" s="65"/>
      <c r="G86" s="65"/>
      <c r="H86" s="65"/>
      <c r="I86" s="2" t="s">
        <v>31</v>
      </c>
      <c r="J86" s="6">
        <f>K86+L86+M86+N86+O86+P86</f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98"/>
      <c r="R86" s="66"/>
      <c r="S86" s="66"/>
      <c r="T86" s="66"/>
      <c r="U86" s="66"/>
      <c r="V86" s="66"/>
      <c r="W86" s="66"/>
      <c r="X86" s="66"/>
      <c r="Y86" s="66"/>
    </row>
    <row r="87" spans="1:25" ht="27.6" x14ac:dyDescent="0.3">
      <c r="A87" s="69"/>
      <c r="B87" s="95"/>
      <c r="C87" s="69"/>
      <c r="D87" s="69"/>
      <c r="E87" s="99"/>
      <c r="F87" s="119"/>
      <c r="G87" s="119"/>
      <c r="H87" s="119"/>
      <c r="I87" s="5" t="s">
        <v>29</v>
      </c>
      <c r="J87" s="6">
        <f>K87+L87+N87+O87+P87</f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99"/>
      <c r="R87" s="69"/>
      <c r="S87" s="69"/>
      <c r="T87" s="69"/>
      <c r="U87" s="69"/>
      <c r="V87" s="69"/>
      <c r="W87" s="69"/>
      <c r="X87" s="69"/>
      <c r="Y87" s="69"/>
    </row>
    <row r="88" spans="1:25" ht="27.75" customHeight="1" x14ac:dyDescent="0.3">
      <c r="A88" s="198" t="s">
        <v>7</v>
      </c>
      <c r="B88" s="199"/>
      <c r="C88" s="113">
        <v>2020</v>
      </c>
      <c r="D88" s="113">
        <v>2025</v>
      </c>
      <c r="E88" s="97" t="s">
        <v>4</v>
      </c>
      <c r="F88" s="61" t="s">
        <v>4</v>
      </c>
      <c r="G88" s="61" t="s">
        <v>4</v>
      </c>
      <c r="H88" s="61"/>
      <c r="I88" s="49" t="s">
        <v>3</v>
      </c>
      <c r="J88" s="8">
        <f t="shared" ref="J88:P88" si="19">J89+J90+J91</f>
        <v>97870</v>
      </c>
      <c r="K88" s="8">
        <f t="shared" si="19"/>
        <v>10153</v>
      </c>
      <c r="L88" s="8">
        <f t="shared" si="19"/>
        <v>32955</v>
      </c>
      <c r="M88" s="8">
        <f t="shared" si="19"/>
        <v>25380</v>
      </c>
      <c r="N88" s="8">
        <f t="shared" si="19"/>
        <v>14382</v>
      </c>
      <c r="O88" s="8">
        <f t="shared" si="19"/>
        <v>15000</v>
      </c>
      <c r="P88" s="8">
        <f t="shared" si="19"/>
        <v>0</v>
      </c>
      <c r="Q88" s="97"/>
      <c r="R88" s="61" t="s">
        <v>4</v>
      </c>
      <c r="S88" s="61" t="s">
        <v>4</v>
      </c>
      <c r="T88" s="61" t="s">
        <v>4</v>
      </c>
      <c r="U88" s="61" t="s">
        <v>4</v>
      </c>
      <c r="V88" s="61" t="s">
        <v>4</v>
      </c>
      <c r="W88" s="61" t="s">
        <v>4</v>
      </c>
      <c r="X88" s="61" t="s">
        <v>4</v>
      </c>
      <c r="Y88" s="61" t="s">
        <v>4</v>
      </c>
    </row>
    <row r="89" spans="1:25" ht="27.6" x14ac:dyDescent="0.3">
      <c r="A89" s="200"/>
      <c r="B89" s="201"/>
      <c r="C89" s="114"/>
      <c r="D89" s="114"/>
      <c r="E89" s="98"/>
      <c r="F89" s="66"/>
      <c r="G89" s="66"/>
      <c r="H89" s="66"/>
      <c r="I89" s="49" t="s">
        <v>28</v>
      </c>
      <c r="J89" s="8">
        <f>K89+L89+N89+O89+P89</f>
        <v>0</v>
      </c>
      <c r="K89" s="8">
        <v>0</v>
      </c>
      <c r="L89" s="8">
        <v>0</v>
      </c>
      <c r="M89" s="8">
        <v>0</v>
      </c>
      <c r="N89" s="8">
        <v>0</v>
      </c>
      <c r="O89" s="8">
        <v>0</v>
      </c>
      <c r="P89" s="8">
        <v>0</v>
      </c>
      <c r="Q89" s="98"/>
      <c r="R89" s="66"/>
      <c r="S89" s="66"/>
      <c r="T89" s="66"/>
      <c r="U89" s="66"/>
      <c r="V89" s="66"/>
      <c r="W89" s="66"/>
      <c r="X89" s="66"/>
      <c r="Y89" s="66"/>
    </row>
    <row r="90" spans="1:25" ht="27.6" x14ac:dyDescent="0.3">
      <c r="A90" s="200"/>
      <c r="B90" s="201"/>
      <c r="C90" s="114"/>
      <c r="D90" s="114"/>
      <c r="E90" s="98"/>
      <c r="F90" s="66"/>
      <c r="G90" s="66"/>
      <c r="H90" s="66"/>
      <c r="I90" s="3" t="s">
        <v>31</v>
      </c>
      <c r="J90" s="8">
        <f>K90+L90+M90+N90+O90+P90</f>
        <v>0</v>
      </c>
      <c r="K90" s="8">
        <v>0</v>
      </c>
      <c r="L90" s="8">
        <v>0</v>
      </c>
      <c r="M90" s="8">
        <v>0</v>
      </c>
      <c r="N90" s="8">
        <v>0</v>
      </c>
      <c r="O90" s="8">
        <v>0</v>
      </c>
      <c r="P90" s="8">
        <v>0</v>
      </c>
      <c r="Q90" s="98"/>
      <c r="R90" s="66"/>
      <c r="S90" s="66"/>
      <c r="T90" s="66"/>
      <c r="U90" s="66"/>
      <c r="V90" s="66"/>
      <c r="W90" s="66"/>
      <c r="X90" s="66"/>
      <c r="Y90" s="66"/>
    </row>
    <row r="91" spans="1:25" ht="27.6" x14ac:dyDescent="0.3">
      <c r="A91" s="202"/>
      <c r="B91" s="203"/>
      <c r="C91" s="115"/>
      <c r="D91" s="115"/>
      <c r="E91" s="99"/>
      <c r="F91" s="69"/>
      <c r="G91" s="69"/>
      <c r="H91" s="69"/>
      <c r="I91" s="49" t="s">
        <v>29</v>
      </c>
      <c r="J91" s="8">
        <f>K91+L91+N91+O91+P91+M91</f>
        <v>97870</v>
      </c>
      <c r="K91" s="8">
        <f t="shared" ref="K91:P91" si="20">K17+K87</f>
        <v>10153</v>
      </c>
      <c r="L91" s="8">
        <f t="shared" si="20"/>
        <v>32955</v>
      </c>
      <c r="M91" s="8">
        <f t="shared" si="20"/>
        <v>25380</v>
      </c>
      <c r="N91" s="8">
        <f t="shared" si="20"/>
        <v>14382</v>
      </c>
      <c r="O91" s="8">
        <f t="shared" si="20"/>
        <v>15000</v>
      </c>
      <c r="P91" s="8">
        <f t="shared" si="20"/>
        <v>0</v>
      </c>
      <c r="Q91" s="99"/>
      <c r="R91" s="69"/>
      <c r="S91" s="69"/>
      <c r="T91" s="69"/>
      <c r="U91" s="69"/>
      <c r="V91" s="69"/>
      <c r="W91" s="69"/>
      <c r="X91" s="69"/>
      <c r="Y91" s="69"/>
    </row>
  </sheetData>
  <mergeCells count="343">
    <mergeCell ref="X88:X91"/>
    <mergeCell ref="Y88:Y91"/>
    <mergeCell ref="X84:X87"/>
    <mergeCell ref="Y84:Y87"/>
    <mergeCell ref="A88:B91"/>
    <mergeCell ref="C88:C91"/>
    <mergeCell ref="D88:D91"/>
    <mergeCell ref="E88:E91"/>
    <mergeCell ref="F88:F91"/>
    <mergeCell ref="G88:G91"/>
    <mergeCell ref="H88:H91"/>
    <mergeCell ref="Q88:Q91"/>
    <mergeCell ref="R88:R91"/>
    <mergeCell ref="S88:S91"/>
    <mergeCell ref="T88:T91"/>
    <mergeCell ref="U88:U91"/>
    <mergeCell ref="V88:V91"/>
    <mergeCell ref="W88:W91"/>
    <mergeCell ref="S84:S87"/>
    <mergeCell ref="T84:T87"/>
    <mergeCell ref="U84:U87"/>
    <mergeCell ref="V84:V87"/>
    <mergeCell ref="W84:W87"/>
    <mergeCell ref="F84:F87"/>
    <mergeCell ref="G84:G87"/>
    <mergeCell ref="H84:H87"/>
    <mergeCell ref="Q84:Q87"/>
    <mergeCell ref="R84:R87"/>
    <mergeCell ref="A84:A87"/>
    <mergeCell ref="B84:B87"/>
    <mergeCell ref="C84:C87"/>
    <mergeCell ref="D84:D87"/>
    <mergeCell ref="E84:E87"/>
    <mergeCell ref="V79:V82"/>
    <mergeCell ref="W79:W82"/>
    <mergeCell ref="X79:X82"/>
    <mergeCell ref="Y79:Y82"/>
    <mergeCell ref="A83:Y83"/>
    <mergeCell ref="W75:W78"/>
    <mergeCell ref="X75:X78"/>
    <mergeCell ref="Y75:Y78"/>
    <mergeCell ref="A79:A82"/>
    <mergeCell ref="B79:B82"/>
    <mergeCell ref="C79:C82"/>
    <mergeCell ref="D79:D82"/>
    <mergeCell ref="E79:E82"/>
    <mergeCell ref="F79:F82"/>
    <mergeCell ref="G79:G82"/>
    <mergeCell ref="H79:H82"/>
    <mergeCell ref="Q79:Q82"/>
    <mergeCell ref="R79:R82"/>
    <mergeCell ref="S79:S82"/>
    <mergeCell ref="T79:T82"/>
    <mergeCell ref="U79:U82"/>
    <mergeCell ref="X71:X74"/>
    <mergeCell ref="Y71:Y74"/>
    <mergeCell ref="A75:A78"/>
    <mergeCell ref="B75:B78"/>
    <mergeCell ref="C75:C78"/>
    <mergeCell ref="D75:D78"/>
    <mergeCell ref="E75:E78"/>
    <mergeCell ref="F75:F78"/>
    <mergeCell ref="G75:G78"/>
    <mergeCell ref="H75:H78"/>
    <mergeCell ref="Q75:Q78"/>
    <mergeCell ref="R75:R78"/>
    <mergeCell ref="S75:S78"/>
    <mergeCell ref="T75:T78"/>
    <mergeCell ref="U75:U78"/>
    <mergeCell ref="V75:V78"/>
    <mergeCell ref="S71:S74"/>
    <mergeCell ref="T71:T74"/>
    <mergeCell ref="U71:U74"/>
    <mergeCell ref="V71:V74"/>
    <mergeCell ref="W71:W74"/>
    <mergeCell ref="F71:F74"/>
    <mergeCell ref="G71:G74"/>
    <mergeCell ref="H71:H74"/>
    <mergeCell ref="Q71:Q74"/>
    <mergeCell ref="R71:R74"/>
    <mergeCell ref="A71:A74"/>
    <mergeCell ref="B71:B74"/>
    <mergeCell ref="C71:C74"/>
    <mergeCell ref="D71:D74"/>
    <mergeCell ref="E71:E74"/>
    <mergeCell ref="U67:U70"/>
    <mergeCell ref="V67:V70"/>
    <mergeCell ref="W67:W70"/>
    <mergeCell ref="X67:X70"/>
    <mergeCell ref="Y67:Y70"/>
    <mergeCell ref="V63:V66"/>
    <mergeCell ref="W63:W66"/>
    <mergeCell ref="X63:X66"/>
    <mergeCell ref="Y63:Y66"/>
    <mergeCell ref="A67:A70"/>
    <mergeCell ref="B67:B70"/>
    <mergeCell ref="C67:C70"/>
    <mergeCell ref="D67:D70"/>
    <mergeCell ref="E67:E70"/>
    <mergeCell ref="F67:F70"/>
    <mergeCell ref="G67:G70"/>
    <mergeCell ref="H67:H70"/>
    <mergeCell ref="Q67:Q70"/>
    <mergeCell ref="R67:R70"/>
    <mergeCell ref="S67:S70"/>
    <mergeCell ref="T67:T70"/>
    <mergeCell ref="W59:W62"/>
    <mergeCell ref="X59:X62"/>
    <mergeCell ref="Y59:Y62"/>
    <mergeCell ref="A63:A66"/>
    <mergeCell ref="B63:B66"/>
    <mergeCell ref="C63:C66"/>
    <mergeCell ref="D63:D66"/>
    <mergeCell ref="E63:E66"/>
    <mergeCell ref="F63:F66"/>
    <mergeCell ref="G63:G66"/>
    <mergeCell ref="H63:H66"/>
    <mergeCell ref="Q63:Q66"/>
    <mergeCell ref="R63:R66"/>
    <mergeCell ref="S63:S66"/>
    <mergeCell ref="T63:T66"/>
    <mergeCell ref="U63:U66"/>
    <mergeCell ref="X55:X58"/>
    <mergeCell ref="Y55:Y58"/>
    <mergeCell ref="A59:A62"/>
    <mergeCell ref="B59:B62"/>
    <mergeCell ref="C59:C62"/>
    <mergeCell ref="D59:D62"/>
    <mergeCell ref="E59:E62"/>
    <mergeCell ref="F59:F62"/>
    <mergeCell ref="G59:G62"/>
    <mergeCell ref="H59:H62"/>
    <mergeCell ref="Q59:Q62"/>
    <mergeCell ref="R59:R62"/>
    <mergeCell ref="S59:S62"/>
    <mergeCell ref="T59:T62"/>
    <mergeCell ref="U59:U62"/>
    <mergeCell ref="V59:V62"/>
    <mergeCell ref="S55:S58"/>
    <mergeCell ref="T55:T58"/>
    <mergeCell ref="U55:U58"/>
    <mergeCell ref="V55:V58"/>
    <mergeCell ref="W55:W58"/>
    <mergeCell ref="F55:F58"/>
    <mergeCell ref="G55:G58"/>
    <mergeCell ref="H55:H58"/>
    <mergeCell ref="Q55:Q58"/>
    <mergeCell ref="R55:R58"/>
    <mergeCell ref="A55:A58"/>
    <mergeCell ref="B55:B58"/>
    <mergeCell ref="C55:C58"/>
    <mergeCell ref="D55:D58"/>
    <mergeCell ref="E55:E58"/>
    <mergeCell ref="V50:V53"/>
    <mergeCell ref="W50:W53"/>
    <mergeCell ref="X50:X53"/>
    <mergeCell ref="Y50:Y53"/>
    <mergeCell ref="A54:Y54"/>
    <mergeCell ref="W46:W49"/>
    <mergeCell ref="X46:X49"/>
    <mergeCell ref="Y46:Y49"/>
    <mergeCell ref="A50:A53"/>
    <mergeCell ref="B50:B53"/>
    <mergeCell ref="C50:C53"/>
    <mergeCell ref="D50:D53"/>
    <mergeCell ref="E50:E53"/>
    <mergeCell ref="F50:F53"/>
    <mergeCell ref="G50:G53"/>
    <mergeCell ref="H50:H53"/>
    <mergeCell ref="Q50:Q53"/>
    <mergeCell ref="R50:R53"/>
    <mergeCell ref="S50:S53"/>
    <mergeCell ref="T50:T53"/>
    <mergeCell ref="U50:U53"/>
    <mergeCell ref="X42:X45"/>
    <mergeCell ref="Y42:Y45"/>
    <mergeCell ref="A46:A49"/>
    <mergeCell ref="B46:B49"/>
    <mergeCell ref="C46:C49"/>
    <mergeCell ref="D46:D49"/>
    <mergeCell ref="E46:E49"/>
    <mergeCell ref="F46:F49"/>
    <mergeCell ref="G46:G49"/>
    <mergeCell ref="H46:H49"/>
    <mergeCell ref="Q46:Q49"/>
    <mergeCell ref="R46:R49"/>
    <mergeCell ref="S46:S49"/>
    <mergeCell ref="T46:T49"/>
    <mergeCell ref="U46:U49"/>
    <mergeCell ref="V46:V49"/>
    <mergeCell ref="S42:S45"/>
    <mergeCell ref="T42:T45"/>
    <mergeCell ref="U42:U45"/>
    <mergeCell ref="V42:V45"/>
    <mergeCell ref="W42:W45"/>
    <mergeCell ref="F42:F45"/>
    <mergeCell ref="G42:G45"/>
    <mergeCell ref="H42:H45"/>
    <mergeCell ref="Q42:Q45"/>
    <mergeCell ref="R42:R45"/>
    <mergeCell ref="A42:A45"/>
    <mergeCell ref="B42:B45"/>
    <mergeCell ref="C42:C45"/>
    <mergeCell ref="D42:D45"/>
    <mergeCell ref="E42:E45"/>
    <mergeCell ref="U38:U41"/>
    <mergeCell ref="V38:V41"/>
    <mergeCell ref="W38:W41"/>
    <mergeCell ref="X38:X41"/>
    <mergeCell ref="Y38:Y41"/>
    <mergeCell ref="V34:V37"/>
    <mergeCell ref="W34:W37"/>
    <mergeCell ref="X34:X37"/>
    <mergeCell ref="Y34:Y37"/>
    <mergeCell ref="A38:A41"/>
    <mergeCell ref="B38:B41"/>
    <mergeCell ref="C38:C41"/>
    <mergeCell ref="D38:D41"/>
    <mergeCell ref="E38:E41"/>
    <mergeCell ref="F38:F41"/>
    <mergeCell ref="G38:G41"/>
    <mergeCell ref="H38:H41"/>
    <mergeCell ref="Q38:Q41"/>
    <mergeCell ref="R38:R41"/>
    <mergeCell ref="S38:S41"/>
    <mergeCell ref="T38:T41"/>
    <mergeCell ref="R30:R33"/>
    <mergeCell ref="S30:S33"/>
    <mergeCell ref="T30:T33"/>
    <mergeCell ref="U30:U33"/>
    <mergeCell ref="V30:V33"/>
    <mergeCell ref="W30:W33"/>
    <mergeCell ref="X30:X33"/>
    <mergeCell ref="Y30:Y33"/>
    <mergeCell ref="A34:A37"/>
    <mergeCell ref="B34:B37"/>
    <mergeCell ref="C34:C37"/>
    <mergeCell ref="D34:D37"/>
    <mergeCell ref="E34:E37"/>
    <mergeCell ref="F34:F37"/>
    <mergeCell ref="G34:G37"/>
    <mergeCell ref="H34:H37"/>
    <mergeCell ref="Q34:Q37"/>
    <mergeCell ref="R34:R37"/>
    <mergeCell ref="S34:S37"/>
    <mergeCell ref="T34:T37"/>
    <mergeCell ref="U34:U37"/>
    <mergeCell ref="A30:A33"/>
    <mergeCell ref="B30:B33"/>
    <mergeCell ref="C30:C33"/>
    <mergeCell ref="D30:D33"/>
    <mergeCell ref="E30:E33"/>
    <mergeCell ref="F30:F33"/>
    <mergeCell ref="G30:G33"/>
    <mergeCell ref="H30:H33"/>
    <mergeCell ref="Q30:Q33"/>
    <mergeCell ref="R14:R17"/>
    <mergeCell ref="S14:S17"/>
    <mergeCell ref="Y22:Y25"/>
    <mergeCell ref="R26:R29"/>
    <mergeCell ref="S26:S29"/>
    <mergeCell ref="T26:T29"/>
    <mergeCell ref="U26:U29"/>
    <mergeCell ref="V26:V29"/>
    <mergeCell ref="W26:W29"/>
    <mergeCell ref="X26:X29"/>
    <mergeCell ref="Y26:Y29"/>
    <mergeCell ref="V14:V17"/>
    <mergeCell ref="W14:W17"/>
    <mergeCell ref="X14:X17"/>
    <mergeCell ref="Y14:Y17"/>
    <mergeCell ref="E14:E17"/>
    <mergeCell ref="T14:T17"/>
    <mergeCell ref="U14:U17"/>
    <mergeCell ref="A26:A29"/>
    <mergeCell ref="B26:B29"/>
    <mergeCell ref="C26:C29"/>
    <mergeCell ref="D26:D29"/>
    <mergeCell ref="E26:E29"/>
    <mergeCell ref="F26:F29"/>
    <mergeCell ref="G26:G29"/>
    <mergeCell ref="H26:H29"/>
    <mergeCell ref="Q26:Q29"/>
    <mergeCell ref="T1:Y4"/>
    <mergeCell ref="A5:Y5"/>
    <mergeCell ref="A7:A10"/>
    <mergeCell ref="B7:B10"/>
    <mergeCell ref="C7:D9"/>
    <mergeCell ref="E7:E10"/>
    <mergeCell ref="F7:P8"/>
    <mergeCell ref="Q7:Y7"/>
    <mergeCell ref="Q8:Q10"/>
    <mergeCell ref="R8:R10"/>
    <mergeCell ref="S8:Y8"/>
    <mergeCell ref="F9:H9"/>
    <mergeCell ref="I9:I10"/>
    <mergeCell ref="J9:J10"/>
    <mergeCell ref="K9:P9"/>
    <mergeCell ref="S9:S10"/>
    <mergeCell ref="T9:Y9"/>
    <mergeCell ref="A12:Y12"/>
    <mergeCell ref="A13:Y13"/>
    <mergeCell ref="H14:H17"/>
    <mergeCell ref="F14:F17"/>
    <mergeCell ref="G14:G17"/>
    <mergeCell ref="A22:A25"/>
    <mergeCell ref="B22:B25"/>
    <mergeCell ref="C22:C25"/>
    <mergeCell ref="D22:D25"/>
    <mergeCell ref="E22:E25"/>
    <mergeCell ref="X18:X21"/>
    <mergeCell ref="A18:A21"/>
    <mergeCell ref="B18:B21"/>
    <mergeCell ref="C18:C21"/>
    <mergeCell ref="D18:D21"/>
    <mergeCell ref="E18:E21"/>
    <mergeCell ref="F18:F21"/>
    <mergeCell ref="G18:G21"/>
    <mergeCell ref="Q14:Q17"/>
    <mergeCell ref="V18:V21"/>
    <mergeCell ref="A14:A17"/>
    <mergeCell ref="B14:B17"/>
    <mergeCell ref="C14:C17"/>
    <mergeCell ref="D14:D17"/>
    <mergeCell ref="Y18:Y21"/>
    <mergeCell ref="H18:H21"/>
    <mergeCell ref="Q18:Q21"/>
    <mergeCell ref="R18:R21"/>
    <mergeCell ref="S18:S21"/>
    <mergeCell ref="T18:T21"/>
    <mergeCell ref="U18:U21"/>
    <mergeCell ref="F22:F25"/>
    <mergeCell ref="G22:G25"/>
    <mergeCell ref="H22:H25"/>
    <mergeCell ref="Q22:Q25"/>
    <mergeCell ref="R22:R25"/>
    <mergeCell ref="S22:S25"/>
    <mergeCell ref="T22:T25"/>
    <mergeCell ref="U22:U25"/>
    <mergeCell ref="V22:V25"/>
    <mergeCell ref="W22:W25"/>
    <mergeCell ref="X22:X25"/>
    <mergeCell ref="W18:W21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5"/>
  <sheetViews>
    <sheetView tabSelected="1" topLeftCell="A46" zoomScale="70" zoomScaleNormal="70" workbookViewId="0">
      <selection activeCell="I57" sqref="I57"/>
    </sheetView>
  </sheetViews>
  <sheetFormatPr defaultColWidth="9.109375" defaultRowHeight="14.4" x14ac:dyDescent="0.3"/>
  <cols>
    <col min="1" max="1" width="9.109375" style="11"/>
    <col min="2" max="2" width="30.88671875" style="11" customWidth="1"/>
    <col min="3" max="4" width="9.109375" style="11"/>
    <col min="5" max="5" width="16.6640625" style="11" customWidth="1"/>
    <col min="6" max="7" width="9.109375" style="11"/>
    <col min="8" max="8" width="14.44140625" style="11" customWidth="1"/>
    <col min="9" max="9" width="13.33203125" style="11" customWidth="1"/>
    <col min="10" max="10" width="12.88671875" style="11" customWidth="1"/>
    <col min="11" max="11" width="10.109375" style="11" bestFit="1" customWidth="1"/>
    <col min="12" max="12" width="9.44140625" style="11" bestFit="1" customWidth="1"/>
    <col min="13" max="16" width="10.109375" style="11" bestFit="1" customWidth="1"/>
    <col min="17" max="17" width="18.109375" style="11" customWidth="1"/>
    <col min="18" max="16384" width="9.109375" style="11"/>
  </cols>
  <sheetData>
    <row r="1" spans="1:25" x14ac:dyDescent="0.3">
      <c r="M1" s="19"/>
      <c r="T1" s="137" t="s">
        <v>110</v>
      </c>
      <c r="U1" s="137"/>
      <c r="V1" s="137"/>
      <c r="W1" s="137"/>
      <c r="X1" s="137"/>
      <c r="Y1" s="137"/>
    </row>
    <row r="2" spans="1:25" x14ac:dyDescent="0.3">
      <c r="M2" s="19"/>
      <c r="T2" s="137"/>
      <c r="U2" s="137"/>
      <c r="V2" s="137"/>
      <c r="W2" s="137"/>
      <c r="X2" s="137"/>
      <c r="Y2" s="137"/>
    </row>
    <row r="3" spans="1:25" x14ac:dyDescent="0.3">
      <c r="M3" s="19"/>
      <c r="T3" s="137"/>
      <c r="U3" s="137"/>
      <c r="V3" s="137"/>
      <c r="W3" s="137"/>
      <c r="X3" s="137"/>
      <c r="Y3" s="137"/>
    </row>
    <row r="4" spans="1:25" x14ac:dyDescent="0.3">
      <c r="M4" s="19"/>
      <c r="T4" s="137"/>
      <c r="U4" s="137"/>
      <c r="V4" s="137"/>
      <c r="W4" s="137"/>
      <c r="X4" s="137"/>
      <c r="Y4" s="137"/>
    </row>
    <row r="5" spans="1:25" x14ac:dyDescent="0.3">
      <c r="A5" s="138" t="s">
        <v>111</v>
      </c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138"/>
      <c r="V5" s="138"/>
      <c r="W5" s="138"/>
      <c r="X5" s="138"/>
      <c r="Y5" s="138"/>
    </row>
    <row r="6" spans="1:25" x14ac:dyDescent="0.3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1"/>
      <c r="N6" s="20"/>
      <c r="O6" s="20"/>
      <c r="P6" s="20"/>
      <c r="Q6" s="20"/>
      <c r="R6" s="20"/>
      <c r="S6" s="20"/>
      <c r="T6" s="20"/>
      <c r="U6" s="20"/>
      <c r="V6" s="21"/>
      <c r="W6" s="20"/>
      <c r="X6" s="20"/>
      <c r="Y6" s="43" t="s">
        <v>112</v>
      </c>
    </row>
    <row r="7" spans="1:25" x14ac:dyDescent="0.3">
      <c r="A7" s="68" t="s">
        <v>0</v>
      </c>
      <c r="B7" s="68" t="s">
        <v>22</v>
      </c>
      <c r="C7" s="70" t="s">
        <v>23</v>
      </c>
      <c r="D7" s="70"/>
      <c r="E7" s="76" t="s">
        <v>15</v>
      </c>
      <c r="F7" s="68" t="s">
        <v>9</v>
      </c>
      <c r="G7" s="68"/>
      <c r="H7" s="68"/>
      <c r="I7" s="68"/>
      <c r="J7" s="68"/>
      <c r="K7" s="68"/>
      <c r="L7" s="68"/>
      <c r="M7" s="68"/>
      <c r="N7" s="68"/>
      <c r="O7" s="68"/>
      <c r="P7" s="68"/>
      <c r="Q7" s="68" t="s">
        <v>8</v>
      </c>
      <c r="R7" s="68"/>
      <c r="S7" s="68"/>
      <c r="T7" s="68"/>
      <c r="U7" s="68"/>
      <c r="V7" s="68"/>
      <c r="W7" s="68"/>
      <c r="X7" s="68"/>
      <c r="Y7" s="68"/>
    </row>
    <row r="8" spans="1:25" x14ac:dyDescent="0.3">
      <c r="A8" s="68"/>
      <c r="B8" s="68"/>
      <c r="C8" s="70"/>
      <c r="D8" s="70"/>
      <c r="E8" s="76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 t="s">
        <v>18</v>
      </c>
      <c r="R8" s="139" t="s">
        <v>19</v>
      </c>
      <c r="S8" s="68" t="s">
        <v>20</v>
      </c>
      <c r="T8" s="68"/>
      <c r="U8" s="68"/>
      <c r="V8" s="68"/>
      <c r="W8" s="68"/>
      <c r="X8" s="68"/>
      <c r="Y8" s="68"/>
    </row>
    <row r="9" spans="1:25" x14ac:dyDescent="0.3">
      <c r="A9" s="68"/>
      <c r="B9" s="68"/>
      <c r="C9" s="70"/>
      <c r="D9" s="70"/>
      <c r="E9" s="76"/>
      <c r="F9" s="90" t="s">
        <v>11</v>
      </c>
      <c r="G9" s="135"/>
      <c r="H9" s="136"/>
      <c r="I9" s="70" t="s">
        <v>16</v>
      </c>
      <c r="J9" s="68" t="s">
        <v>17</v>
      </c>
      <c r="K9" s="68" t="s">
        <v>5</v>
      </c>
      <c r="L9" s="68"/>
      <c r="M9" s="68"/>
      <c r="N9" s="68"/>
      <c r="O9" s="68"/>
      <c r="P9" s="68"/>
      <c r="Q9" s="68"/>
      <c r="R9" s="139"/>
      <c r="S9" s="68" t="s">
        <v>17</v>
      </c>
      <c r="T9" s="68" t="s">
        <v>6</v>
      </c>
      <c r="U9" s="68"/>
      <c r="V9" s="68"/>
      <c r="W9" s="68"/>
      <c r="X9" s="68"/>
      <c r="Y9" s="68"/>
    </row>
    <row r="10" spans="1:25" ht="55.2" x14ac:dyDescent="0.3">
      <c r="A10" s="68"/>
      <c r="B10" s="68"/>
      <c r="C10" s="41" t="s">
        <v>1</v>
      </c>
      <c r="D10" s="41" t="s">
        <v>2</v>
      </c>
      <c r="E10" s="76"/>
      <c r="F10" s="37" t="s">
        <v>12</v>
      </c>
      <c r="G10" s="37" t="s">
        <v>13</v>
      </c>
      <c r="H10" s="37" t="s">
        <v>21</v>
      </c>
      <c r="I10" s="70"/>
      <c r="J10" s="68"/>
      <c r="K10" s="41" t="s">
        <v>10</v>
      </c>
      <c r="L10" s="41" t="s">
        <v>14</v>
      </c>
      <c r="M10" s="55" t="s">
        <v>24</v>
      </c>
      <c r="N10" s="41" t="s">
        <v>25</v>
      </c>
      <c r="O10" s="41" t="s">
        <v>26</v>
      </c>
      <c r="P10" s="41" t="s">
        <v>27</v>
      </c>
      <c r="Q10" s="68"/>
      <c r="R10" s="139"/>
      <c r="S10" s="68"/>
      <c r="T10" s="41" t="s">
        <v>10</v>
      </c>
      <c r="U10" s="41" t="s">
        <v>14</v>
      </c>
      <c r="V10" s="55" t="s">
        <v>24</v>
      </c>
      <c r="W10" s="41" t="s">
        <v>25</v>
      </c>
      <c r="X10" s="41" t="s">
        <v>26</v>
      </c>
      <c r="Y10" s="41" t="s">
        <v>27</v>
      </c>
    </row>
    <row r="11" spans="1:25" x14ac:dyDescent="0.3">
      <c r="A11" s="18">
        <v>1</v>
      </c>
      <c r="B11" s="18">
        <v>2</v>
      </c>
      <c r="C11" s="18">
        <v>3</v>
      </c>
      <c r="D11" s="18">
        <v>4</v>
      </c>
      <c r="E11" s="18">
        <v>5</v>
      </c>
      <c r="F11" s="18">
        <v>6</v>
      </c>
      <c r="G11" s="18">
        <v>7</v>
      </c>
      <c r="H11" s="18">
        <v>8</v>
      </c>
      <c r="I11" s="18">
        <v>9</v>
      </c>
      <c r="J11" s="18">
        <v>10</v>
      </c>
      <c r="K11" s="18">
        <v>11</v>
      </c>
      <c r="L11" s="18">
        <v>12</v>
      </c>
      <c r="M11" s="18">
        <v>13</v>
      </c>
      <c r="N11" s="18">
        <v>14</v>
      </c>
      <c r="O11" s="18">
        <v>15</v>
      </c>
      <c r="P11" s="18">
        <v>16</v>
      </c>
      <c r="Q11" s="18">
        <v>17</v>
      </c>
      <c r="R11" s="18">
        <v>18</v>
      </c>
      <c r="S11" s="18">
        <v>19</v>
      </c>
      <c r="T11" s="18">
        <v>20</v>
      </c>
      <c r="U11" s="18">
        <v>21</v>
      </c>
      <c r="V11" s="18">
        <v>22</v>
      </c>
      <c r="W11" s="18">
        <v>23</v>
      </c>
      <c r="X11" s="18">
        <v>24</v>
      </c>
      <c r="Y11" s="18">
        <v>25</v>
      </c>
    </row>
    <row r="12" spans="1:25" x14ac:dyDescent="0.3">
      <c r="A12" s="162" t="s">
        <v>121</v>
      </c>
      <c r="B12" s="162"/>
      <c r="C12" s="162"/>
      <c r="D12" s="162"/>
      <c r="E12" s="162"/>
      <c r="F12" s="162"/>
      <c r="G12" s="162"/>
      <c r="H12" s="162"/>
      <c r="I12" s="162"/>
      <c r="J12" s="162"/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2"/>
      <c r="V12" s="162"/>
      <c r="W12" s="162"/>
      <c r="X12" s="162"/>
      <c r="Y12" s="162"/>
    </row>
    <row r="13" spans="1:25" x14ac:dyDescent="0.3">
      <c r="A13" s="163" t="s">
        <v>122</v>
      </c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</row>
    <row r="14" spans="1:25" x14ac:dyDescent="0.3">
      <c r="A14" s="129">
        <v>1</v>
      </c>
      <c r="B14" s="97" t="s">
        <v>113</v>
      </c>
      <c r="C14" s="129">
        <v>2020</v>
      </c>
      <c r="D14" s="129">
        <v>2025</v>
      </c>
      <c r="E14" s="97" t="s">
        <v>30</v>
      </c>
      <c r="F14" s="159" t="s">
        <v>4</v>
      </c>
      <c r="G14" s="159" t="s">
        <v>4</v>
      </c>
      <c r="H14" s="129"/>
      <c r="I14" s="1" t="s">
        <v>3</v>
      </c>
      <c r="J14" s="6">
        <f t="shared" ref="J14:P14" si="0">J15+J16+J17</f>
        <v>145662</v>
      </c>
      <c r="K14" s="6">
        <f t="shared" si="0"/>
        <v>37800</v>
      </c>
      <c r="L14" s="6">
        <f t="shared" si="0"/>
        <v>3900</v>
      </c>
      <c r="M14" s="6">
        <f t="shared" si="0"/>
        <v>23800</v>
      </c>
      <c r="N14" s="6">
        <f t="shared" si="0"/>
        <v>15162</v>
      </c>
      <c r="O14" s="6">
        <f t="shared" si="0"/>
        <v>65000</v>
      </c>
      <c r="P14" s="6">
        <f t="shared" si="0"/>
        <v>0</v>
      </c>
      <c r="Q14" s="97"/>
      <c r="R14" s="129"/>
      <c r="S14" s="129"/>
      <c r="T14" s="129"/>
      <c r="U14" s="129"/>
      <c r="V14" s="129"/>
      <c r="W14" s="129"/>
      <c r="X14" s="129"/>
      <c r="Y14" s="129"/>
    </row>
    <row r="15" spans="1:25" ht="34.5" customHeight="1" x14ac:dyDescent="0.3">
      <c r="A15" s="130"/>
      <c r="B15" s="98"/>
      <c r="C15" s="130"/>
      <c r="D15" s="130"/>
      <c r="E15" s="98"/>
      <c r="F15" s="160"/>
      <c r="G15" s="160"/>
      <c r="H15" s="130"/>
      <c r="I15" s="1" t="s">
        <v>28</v>
      </c>
      <c r="J15" s="6">
        <f>K15+L15+M15+N15+O15+P15</f>
        <v>0</v>
      </c>
      <c r="K15" s="6">
        <f t="shared" ref="K15:P17" si="1">K19+K23</f>
        <v>0</v>
      </c>
      <c r="L15" s="6">
        <f t="shared" si="1"/>
        <v>0</v>
      </c>
      <c r="M15" s="6">
        <f t="shared" si="1"/>
        <v>0</v>
      </c>
      <c r="N15" s="6">
        <f t="shared" si="1"/>
        <v>0</v>
      </c>
      <c r="O15" s="6">
        <f t="shared" si="1"/>
        <v>0</v>
      </c>
      <c r="P15" s="6">
        <f t="shared" si="1"/>
        <v>0</v>
      </c>
      <c r="Q15" s="98"/>
      <c r="R15" s="130"/>
      <c r="S15" s="130"/>
      <c r="T15" s="130"/>
      <c r="U15" s="130"/>
      <c r="V15" s="130"/>
      <c r="W15" s="130"/>
      <c r="X15" s="130"/>
      <c r="Y15" s="130"/>
    </row>
    <row r="16" spans="1:25" ht="35.25" customHeight="1" x14ac:dyDescent="0.3">
      <c r="A16" s="130"/>
      <c r="B16" s="98"/>
      <c r="C16" s="130"/>
      <c r="D16" s="130"/>
      <c r="E16" s="98"/>
      <c r="F16" s="160"/>
      <c r="G16" s="160"/>
      <c r="H16" s="130"/>
      <c r="I16" s="2" t="s">
        <v>31</v>
      </c>
      <c r="J16" s="6">
        <f>K16+L16+M16+N16+O16+P16</f>
        <v>0</v>
      </c>
      <c r="K16" s="6">
        <f t="shared" si="1"/>
        <v>0</v>
      </c>
      <c r="L16" s="6">
        <f t="shared" si="1"/>
        <v>0</v>
      </c>
      <c r="M16" s="6">
        <f t="shared" si="1"/>
        <v>0</v>
      </c>
      <c r="N16" s="6">
        <f t="shared" si="1"/>
        <v>0</v>
      </c>
      <c r="O16" s="6">
        <f t="shared" si="1"/>
        <v>0</v>
      </c>
      <c r="P16" s="6">
        <f t="shared" si="1"/>
        <v>0</v>
      </c>
      <c r="Q16" s="98"/>
      <c r="R16" s="130"/>
      <c r="S16" s="130"/>
      <c r="T16" s="130"/>
      <c r="U16" s="130"/>
      <c r="V16" s="130"/>
      <c r="W16" s="130"/>
      <c r="X16" s="130"/>
      <c r="Y16" s="130"/>
    </row>
    <row r="17" spans="1:25" ht="32.25" customHeight="1" x14ac:dyDescent="0.3">
      <c r="A17" s="131"/>
      <c r="B17" s="98"/>
      <c r="C17" s="131"/>
      <c r="D17" s="131"/>
      <c r="E17" s="99"/>
      <c r="F17" s="161"/>
      <c r="G17" s="161"/>
      <c r="H17" s="131"/>
      <c r="I17" s="2" t="s">
        <v>29</v>
      </c>
      <c r="J17" s="6">
        <f>K17+L17+M17+N17+O17+P17</f>
        <v>145662</v>
      </c>
      <c r="K17" s="6">
        <f t="shared" si="1"/>
        <v>37800</v>
      </c>
      <c r="L17" s="6">
        <f>L21+L25+L29</f>
        <v>3900</v>
      </c>
      <c r="M17" s="6">
        <f>M21+M25+M29</f>
        <v>23800</v>
      </c>
      <c r="N17" s="6">
        <f>N21+N25+N29</f>
        <v>15162</v>
      </c>
      <c r="O17" s="6">
        <f>O21+O25+O29</f>
        <v>65000</v>
      </c>
      <c r="P17" s="6">
        <f t="shared" si="1"/>
        <v>0</v>
      </c>
      <c r="Q17" s="60"/>
      <c r="R17" s="63"/>
      <c r="S17" s="63"/>
      <c r="T17" s="63"/>
      <c r="U17" s="63"/>
      <c r="V17" s="63"/>
      <c r="W17" s="63"/>
      <c r="X17" s="63"/>
      <c r="Y17" s="63"/>
    </row>
    <row r="18" spans="1:25" ht="27" customHeight="1" x14ac:dyDescent="0.3">
      <c r="A18" s="159" t="s">
        <v>56</v>
      </c>
      <c r="B18" s="176" t="s">
        <v>215</v>
      </c>
      <c r="C18" s="129">
        <v>2020</v>
      </c>
      <c r="D18" s="129">
        <v>2025</v>
      </c>
      <c r="E18" s="97" t="s">
        <v>30</v>
      </c>
      <c r="F18" s="159" t="s">
        <v>59</v>
      </c>
      <c r="G18" s="159" t="s">
        <v>213</v>
      </c>
      <c r="H18" s="159" t="s">
        <v>157</v>
      </c>
      <c r="I18" s="1" t="s">
        <v>3</v>
      </c>
      <c r="J18" s="6">
        <f t="shared" ref="J18:P18" si="2">J19+J20+J21</f>
        <v>52800</v>
      </c>
      <c r="K18" s="6">
        <f t="shared" si="2"/>
        <v>37800</v>
      </c>
      <c r="L18" s="6">
        <f t="shared" si="2"/>
        <v>0</v>
      </c>
      <c r="M18" s="6">
        <f>M19+M20+M21</f>
        <v>0</v>
      </c>
      <c r="N18" s="6">
        <v>0</v>
      </c>
      <c r="O18" s="6">
        <f t="shared" si="2"/>
        <v>15000</v>
      </c>
      <c r="P18" s="6">
        <f t="shared" si="2"/>
        <v>0</v>
      </c>
      <c r="Q18" s="204" t="s">
        <v>114</v>
      </c>
      <c r="R18" s="129" t="s">
        <v>133</v>
      </c>
      <c r="S18" s="61" t="s">
        <v>4</v>
      </c>
      <c r="T18" s="61" t="s">
        <v>4</v>
      </c>
      <c r="U18" s="61" t="s">
        <v>4</v>
      </c>
      <c r="V18" s="102" t="s">
        <v>4</v>
      </c>
      <c r="W18" s="61" t="s">
        <v>4</v>
      </c>
      <c r="X18" s="61" t="s">
        <v>4</v>
      </c>
      <c r="Y18" s="61" t="s">
        <v>4</v>
      </c>
    </row>
    <row r="19" spans="1:25" ht="32.25" customHeight="1" x14ac:dyDescent="0.3">
      <c r="A19" s="160"/>
      <c r="B19" s="176"/>
      <c r="C19" s="130"/>
      <c r="D19" s="130"/>
      <c r="E19" s="98"/>
      <c r="F19" s="160"/>
      <c r="G19" s="160"/>
      <c r="H19" s="160"/>
      <c r="I19" s="1" t="s">
        <v>28</v>
      </c>
      <c r="J19" s="6">
        <f>K19+L19+M19+N19+O19+P19</f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205"/>
      <c r="R19" s="130"/>
      <c r="S19" s="66"/>
      <c r="T19" s="66"/>
      <c r="U19" s="66"/>
      <c r="V19" s="103"/>
      <c r="W19" s="66"/>
      <c r="X19" s="66"/>
      <c r="Y19" s="66"/>
    </row>
    <row r="20" spans="1:25" ht="34.5" customHeight="1" x14ac:dyDescent="0.3">
      <c r="A20" s="166"/>
      <c r="B20" s="71"/>
      <c r="C20" s="130"/>
      <c r="D20" s="130"/>
      <c r="E20" s="98"/>
      <c r="F20" s="62"/>
      <c r="G20" s="62"/>
      <c r="H20" s="166"/>
      <c r="I20" s="2" t="s">
        <v>31</v>
      </c>
      <c r="J20" s="6">
        <f>K20+L20+M20+N20+O20+P20</f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205"/>
      <c r="R20" s="62"/>
      <c r="S20" s="66"/>
      <c r="T20" s="66"/>
      <c r="U20" s="66"/>
      <c r="V20" s="103"/>
      <c r="W20" s="66"/>
      <c r="X20" s="66"/>
      <c r="Y20" s="66"/>
    </row>
    <row r="21" spans="1:25" ht="31.5" customHeight="1" x14ac:dyDescent="0.3">
      <c r="A21" s="167"/>
      <c r="B21" s="71"/>
      <c r="C21" s="131"/>
      <c r="D21" s="131"/>
      <c r="E21" s="99"/>
      <c r="F21" s="63"/>
      <c r="G21" s="63"/>
      <c r="H21" s="167"/>
      <c r="I21" s="2" t="s">
        <v>29</v>
      </c>
      <c r="J21" s="6">
        <f>K21+L21+M21+N21+O21+P21</f>
        <v>52800</v>
      </c>
      <c r="K21" s="6">
        <v>37800</v>
      </c>
      <c r="L21" s="6">
        <v>0</v>
      </c>
      <c r="M21" s="6">
        <v>0</v>
      </c>
      <c r="N21" s="6">
        <v>0</v>
      </c>
      <c r="O21" s="6">
        <v>15000</v>
      </c>
      <c r="P21" s="6">
        <v>0</v>
      </c>
      <c r="Q21" s="206"/>
      <c r="R21" s="63"/>
      <c r="S21" s="69"/>
      <c r="T21" s="69"/>
      <c r="U21" s="69"/>
      <c r="V21" s="104"/>
      <c r="W21" s="69"/>
      <c r="X21" s="69"/>
      <c r="Y21" s="69"/>
    </row>
    <row r="22" spans="1:25" ht="27" customHeight="1" x14ac:dyDescent="0.3">
      <c r="A22" s="175" t="s">
        <v>115</v>
      </c>
      <c r="B22" s="97" t="s">
        <v>216</v>
      </c>
      <c r="C22" s="158">
        <v>2020</v>
      </c>
      <c r="D22" s="158">
        <v>2025</v>
      </c>
      <c r="E22" s="97" t="s">
        <v>30</v>
      </c>
      <c r="F22" s="152" t="s">
        <v>38</v>
      </c>
      <c r="G22" s="152" t="s">
        <v>97</v>
      </c>
      <c r="H22" s="152" t="s">
        <v>157</v>
      </c>
      <c r="I22" s="1" t="s">
        <v>3</v>
      </c>
      <c r="J22" s="6">
        <f t="shared" ref="J22:P22" si="3">J23+J24+J25</f>
        <v>0</v>
      </c>
      <c r="K22" s="6">
        <f t="shared" si="3"/>
        <v>0</v>
      </c>
      <c r="L22" s="6">
        <f t="shared" si="3"/>
        <v>0</v>
      </c>
      <c r="M22" s="6">
        <f t="shared" si="3"/>
        <v>0</v>
      </c>
      <c r="N22" s="6">
        <f t="shared" si="3"/>
        <v>0</v>
      </c>
      <c r="O22" s="6">
        <f t="shared" si="3"/>
        <v>0</v>
      </c>
      <c r="P22" s="6">
        <f t="shared" si="3"/>
        <v>0</v>
      </c>
      <c r="Q22" s="97" t="s">
        <v>116</v>
      </c>
      <c r="R22" s="129" t="s">
        <v>133</v>
      </c>
      <c r="S22" s="61" t="s">
        <v>4</v>
      </c>
      <c r="T22" s="61" t="s">
        <v>4</v>
      </c>
      <c r="U22" s="61" t="s">
        <v>4</v>
      </c>
      <c r="V22" s="102" t="s">
        <v>4</v>
      </c>
      <c r="W22" s="61" t="s">
        <v>4</v>
      </c>
      <c r="X22" s="61" t="s">
        <v>4</v>
      </c>
      <c r="Y22" s="61" t="s">
        <v>4</v>
      </c>
    </row>
    <row r="23" spans="1:25" ht="33" customHeight="1" x14ac:dyDescent="0.3">
      <c r="A23" s="175"/>
      <c r="B23" s="98"/>
      <c r="C23" s="158"/>
      <c r="D23" s="158"/>
      <c r="E23" s="98"/>
      <c r="F23" s="153"/>
      <c r="G23" s="153"/>
      <c r="H23" s="153"/>
      <c r="I23" s="1" t="s">
        <v>28</v>
      </c>
      <c r="J23" s="6">
        <f>K23+L23+M23+N23+O23+P23</f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98"/>
      <c r="R23" s="130"/>
      <c r="S23" s="66"/>
      <c r="T23" s="66"/>
      <c r="U23" s="66"/>
      <c r="V23" s="103"/>
      <c r="W23" s="66"/>
      <c r="X23" s="66"/>
      <c r="Y23" s="66"/>
    </row>
    <row r="24" spans="1:25" ht="35.25" customHeight="1" x14ac:dyDescent="0.3">
      <c r="A24" s="175"/>
      <c r="B24" s="98"/>
      <c r="C24" s="158"/>
      <c r="D24" s="158"/>
      <c r="E24" s="98"/>
      <c r="F24" s="153"/>
      <c r="G24" s="153"/>
      <c r="H24" s="153"/>
      <c r="I24" s="2" t="s">
        <v>31</v>
      </c>
      <c r="J24" s="6">
        <f>K24+L24+M24+N24+O24+P24</f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98"/>
      <c r="R24" s="130"/>
      <c r="S24" s="66"/>
      <c r="T24" s="66"/>
      <c r="U24" s="66"/>
      <c r="V24" s="103"/>
      <c r="W24" s="66"/>
      <c r="X24" s="66"/>
      <c r="Y24" s="66"/>
    </row>
    <row r="25" spans="1:25" ht="35.25" customHeight="1" x14ac:dyDescent="0.3">
      <c r="A25" s="175"/>
      <c r="B25" s="99"/>
      <c r="C25" s="158"/>
      <c r="D25" s="158"/>
      <c r="E25" s="99"/>
      <c r="F25" s="154"/>
      <c r="G25" s="154"/>
      <c r="H25" s="154"/>
      <c r="I25" s="1" t="s">
        <v>29</v>
      </c>
      <c r="J25" s="6">
        <f>K25+L25+M25+N25+O25+P25</f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99"/>
      <c r="R25" s="131"/>
      <c r="S25" s="69"/>
      <c r="T25" s="69"/>
      <c r="U25" s="69"/>
      <c r="V25" s="104"/>
      <c r="W25" s="69"/>
      <c r="X25" s="69"/>
      <c r="Y25" s="69"/>
    </row>
    <row r="26" spans="1:25" ht="32.25" customHeight="1" x14ac:dyDescent="0.3">
      <c r="A26" s="175" t="s">
        <v>173</v>
      </c>
      <c r="B26" s="97" t="s">
        <v>222</v>
      </c>
      <c r="C26" s="129">
        <v>2020</v>
      </c>
      <c r="D26" s="129">
        <v>2025</v>
      </c>
      <c r="E26" s="97" t="s">
        <v>30</v>
      </c>
      <c r="F26" s="159" t="s">
        <v>59</v>
      </c>
      <c r="G26" s="159" t="s">
        <v>213</v>
      </c>
      <c r="H26" s="159" t="s">
        <v>157</v>
      </c>
      <c r="I26" s="1" t="s">
        <v>3</v>
      </c>
      <c r="J26" s="6">
        <f t="shared" ref="J26:P26" si="4">J27+J28+J29</f>
        <v>112862</v>
      </c>
      <c r="K26" s="6">
        <f t="shared" si="4"/>
        <v>0</v>
      </c>
      <c r="L26" s="6">
        <f t="shared" si="4"/>
        <v>3900</v>
      </c>
      <c r="M26" s="6">
        <f t="shared" si="4"/>
        <v>23800</v>
      </c>
      <c r="N26" s="6">
        <f t="shared" si="4"/>
        <v>15162</v>
      </c>
      <c r="O26" s="6">
        <f t="shared" si="4"/>
        <v>50000</v>
      </c>
      <c r="P26" s="6">
        <f t="shared" si="4"/>
        <v>20000</v>
      </c>
      <c r="Q26" s="97" t="s">
        <v>116</v>
      </c>
      <c r="R26" s="129" t="s">
        <v>133</v>
      </c>
      <c r="S26" s="61" t="s">
        <v>4</v>
      </c>
      <c r="T26" s="61" t="s">
        <v>4</v>
      </c>
      <c r="U26" s="61" t="s">
        <v>4</v>
      </c>
      <c r="V26" s="102" t="s">
        <v>4</v>
      </c>
      <c r="W26" s="61" t="s">
        <v>4</v>
      </c>
      <c r="X26" s="61" t="s">
        <v>4</v>
      </c>
      <c r="Y26" s="61" t="s">
        <v>4</v>
      </c>
    </row>
    <row r="27" spans="1:25" ht="33" customHeight="1" x14ac:dyDescent="0.3">
      <c r="A27" s="175"/>
      <c r="B27" s="98"/>
      <c r="C27" s="130"/>
      <c r="D27" s="130"/>
      <c r="E27" s="98"/>
      <c r="F27" s="160"/>
      <c r="G27" s="160"/>
      <c r="H27" s="160"/>
      <c r="I27" s="1" t="s">
        <v>28</v>
      </c>
      <c r="J27" s="6">
        <f>K27+L27+M27+N27+O27+P27</f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98"/>
      <c r="R27" s="130"/>
      <c r="S27" s="66"/>
      <c r="T27" s="66"/>
      <c r="U27" s="66"/>
      <c r="V27" s="103"/>
      <c r="W27" s="66"/>
      <c r="X27" s="66"/>
      <c r="Y27" s="66"/>
    </row>
    <row r="28" spans="1:25" ht="35.25" customHeight="1" x14ac:dyDescent="0.3">
      <c r="A28" s="175"/>
      <c r="B28" s="98"/>
      <c r="C28" s="130"/>
      <c r="D28" s="130"/>
      <c r="E28" s="98"/>
      <c r="F28" s="62"/>
      <c r="G28" s="62"/>
      <c r="H28" s="166"/>
      <c r="I28" s="2" t="s">
        <v>31</v>
      </c>
      <c r="J28" s="6">
        <f>K28+L28+M28+N28+O28+P28</f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98"/>
      <c r="R28" s="130"/>
      <c r="S28" s="66"/>
      <c r="T28" s="66"/>
      <c r="U28" s="66"/>
      <c r="V28" s="103"/>
      <c r="W28" s="66"/>
      <c r="X28" s="66"/>
      <c r="Y28" s="66"/>
    </row>
    <row r="29" spans="1:25" ht="30.75" customHeight="1" x14ac:dyDescent="0.3">
      <c r="A29" s="175"/>
      <c r="B29" s="99"/>
      <c r="C29" s="131"/>
      <c r="D29" s="131"/>
      <c r="E29" s="99"/>
      <c r="F29" s="63"/>
      <c r="G29" s="63"/>
      <c r="H29" s="167"/>
      <c r="I29" s="1" t="s">
        <v>29</v>
      </c>
      <c r="J29" s="6">
        <f>K29+L29+M29+N29+O29+P29</f>
        <v>112862</v>
      </c>
      <c r="K29" s="6">
        <v>0</v>
      </c>
      <c r="L29" s="6">
        <v>3900</v>
      </c>
      <c r="M29" s="6">
        <v>23800</v>
      </c>
      <c r="N29" s="6">
        <v>15162</v>
      </c>
      <c r="O29" s="6">
        <v>50000</v>
      </c>
      <c r="P29" s="6">
        <v>20000</v>
      </c>
      <c r="Q29" s="99"/>
      <c r="R29" s="131"/>
      <c r="S29" s="69"/>
      <c r="T29" s="69"/>
      <c r="U29" s="69"/>
      <c r="V29" s="104"/>
      <c r="W29" s="69"/>
      <c r="X29" s="69"/>
      <c r="Y29" s="69"/>
    </row>
    <row r="30" spans="1:25" ht="27" customHeight="1" x14ac:dyDescent="0.3">
      <c r="A30" s="129">
        <v>2</v>
      </c>
      <c r="B30" s="176" t="s">
        <v>205</v>
      </c>
      <c r="C30" s="129">
        <v>2020</v>
      </c>
      <c r="D30" s="129">
        <v>2025</v>
      </c>
      <c r="E30" s="97" t="s">
        <v>30</v>
      </c>
      <c r="F30" s="159" t="s">
        <v>59</v>
      </c>
      <c r="G30" s="159" t="s">
        <v>213</v>
      </c>
      <c r="H30" s="159" t="s">
        <v>157</v>
      </c>
      <c r="I30" s="1" t="s">
        <v>3</v>
      </c>
      <c r="J30" s="6">
        <f t="shared" ref="J30:P30" si="5">J31+J32+J33</f>
        <v>0</v>
      </c>
      <c r="K30" s="6">
        <f t="shared" si="5"/>
        <v>0</v>
      </c>
      <c r="L30" s="6">
        <f t="shared" si="5"/>
        <v>0</v>
      </c>
      <c r="M30" s="6">
        <f t="shared" si="5"/>
        <v>0</v>
      </c>
      <c r="N30" s="6">
        <f t="shared" si="5"/>
        <v>0</v>
      </c>
      <c r="O30" s="6">
        <f t="shared" si="5"/>
        <v>0</v>
      </c>
      <c r="P30" s="6">
        <f t="shared" si="5"/>
        <v>0</v>
      </c>
      <c r="Q30" s="97" t="s">
        <v>116</v>
      </c>
      <c r="R30" s="129" t="s">
        <v>133</v>
      </c>
      <c r="S30" s="61" t="s">
        <v>4</v>
      </c>
      <c r="T30" s="61" t="s">
        <v>4</v>
      </c>
      <c r="U30" s="61" t="s">
        <v>4</v>
      </c>
      <c r="V30" s="102" t="s">
        <v>4</v>
      </c>
      <c r="W30" s="61" t="s">
        <v>4</v>
      </c>
      <c r="X30" s="61" t="s">
        <v>4</v>
      </c>
      <c r="Y30" s="61" t="s">
        <v>4</v>
      </c>
    </row>
    <row r="31" spans="1:25" ht="34.5" customHeight="1" x14ac:dyDescent="0.3">
      <c r="A31" s="130"/>
      <c r="B31" s="176"/>
      <c r="C31" s="130"/>
      <c r="D31" s="130"/>
      <c r="E31" s="98"/>
      <c r="F31" s="160"/>
      <c r="G31" s="160"/>
      <c r="H31" s="160"/>
      <c r="I31" s="1" t="s">
        <v>28</v>
      </c>
      <c r="J31" s="6">
        <f>K31+L31+M31+N31+O31+P31</f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98"/>
      <c r="R31" s="130"/>
      <c r="S31" s="66"/>
      <c r="T31" s="66"/>
      <c r="U31" s="66"/>
      <c r="V31" s="103"/>
      <c r="W31" s="66"/>
      <c r="X31" s="66"/>
      <c r="Y31" s="66"/>
    </row>
    <row r="32" spans="1:25" ht="32.25" customHeight="1" x14ac:dyDescent="0.3">
      <c r="A32" s="130"/>
      <c r="B32" s="176"/>
      <c r="C32" s="130"/>
      <c r="D32" s="130"/>
      <c r="E32" s="98"/>
      <c r="F32" s="62"/>
      <c r="G32" s="62"/>
      <c r="H32" s="166"/>
      <c r="I32" s="2" t="s">
        <v>31</v>
      </c>
      <c r="J32" s="6">
        <f>K32+L32+M32+N32+O32+P32</f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98"/>
      <c r="R32" s="130"/>
      <c r="S32" s="66"/>
      <c r="T32" s="66"/>
      <c r="U32" s="66"/>
      <c r="V32" s="103"/>
      <c r="W32" s="66"/>
      <c r="X32" s="66"/>
      <c r="Y32" s="66"/>
    </row>
    <row r="33" spans="1:25" ht="36.75" customHeight="1" x14ac:dyDescent="0.3">
      <c r="A33" s="131"/>
      <c r="B33" s="176"/>
      <c r="C33" s="131"/>
      <c r="D33" s="131"/>
      <c r="E33" s="99"/>
      <c r="F33" s="63"/>
      <c r="G33" s="63"/>
      <c r="H33" s="167"/>
      <c r="I33" s="1" t="s">
        <v>29</v>
      </c>
      <c r="J33" s="6">
        <f>K33+L33+M33+N33+O33+P33</f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99"/>
      <c r="R33" s="131"/>
      <c r="S33" s="69"/>
      <c r="T33" s="69"/>
      <c r="U33" s="69"/>
      <c r="V33" s="104"/>
      <c r="W33" s="69"/>
      <c r="X33" s="69"/>
      <c r="Y33" s="69"/>
    </row>
    <row r="34" spans="1:25" ht="38.25" customHeight="1" x14ac:dyDescent="0.3">
      <c r="A34" s="129">
        <v>3</v>
      </c>
      <c r="B34" s="176" t="s">
        <v>206</v>
      </c>
      <c r="C34" s="129">
        <v>2020</v>
      </c>
      <c r="D34" s="129">
        <v>2025</v>
      </c>
      <c r="E34" s="97" t="s">
        <v>30</v>
      </c>
      <c r="F34" s="159" t="s">
        <v>59</v>
      </c>
      <c r="G34" s="159" t="s">
        <v>213</v>
      </c>
      <c r="H34" s="159" t="s">
        <v>157</v>
      </c>
      <c r="I34" s="1" t="s">
        <v>3</v>
      </c>
      <c r="J34" s="6">
        <f t="shared" ref="J34:P34" si="6">J35+J36+J37</f>
        <v>0</v>
      </c>
      <c r="K34" s="6">
        <f t="shared" si="6"/>
        <v>0</v>
      </c>
      <c r="L34" s="6">
        <f t="shared" si="6"/>
        <v>0</v>
      </c>
      <c r="M34" s="6">
        <f t="shared" si="6"/>
        <v>0</v>
      </c>
      <c r="N34" s="6">
        <f t="shared" si="6"/>
        <v>0</v>
      </c>
      <c r="O34" s="6">
        <f t="shared" si="6"/>
        <v>0</v>
      </c>
      <c r="P34" s="6">
        <f t="shared" si="6"/>
        <v>0</v>
      </c>
      <c r="Q34" s="97" t="s">
        <v>116</v>
      </c>
      <c r="R34" s="129" t="s">
        <v>133</v>
      </c>
      <c r="S34" s="61" t="s">
        <v>4</v>
      </c>
      <c r="T34" s="61" t="s">
        <v>4</v>
      </c>
      <c r="U34" s="61" t="s">
        <v>4</v>
      </c>
      <c r="V34" s="102" t="s">
        <v>4</v>
      </c>
      <c r="W34" s="61" t="s">
        <v>4</v>
      </c>
      <c r="X34" s="61" t="s">
        <v>4</v>
      </c>
      <c r="Y34" s="61" t="s">
        <v>4</v>
      </c>
    </row>
    <row r="35" spans="1:25" ht="33" customHeight="1" x14ac:dyDescent="0.3">
      <c r="A35" s="130"/>
      <c r="B35" s="176"/>
      <c r="C35" s="130"/>
      <c r="D35" s="130"/>
      <c r="E35" s="98"/>
      <c r="F35" s="160"/>
      <c r="G35" s="160"/>
      <c r="H35" s="160"/>
      <c r="I35" s="1" t="s">
        <v>28</v>
      </c>
      <c r="J35" s="6">
        <f>K35+L35+M35+N35+O35+P35</f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98"/>
      <c r="R35" s="130"/>
      <c r="S35" s="66"/>
      <c r="T35" s="66"/>
      <c r="U35" s="66"/>
      <c r="V35" s="103"/>
      <c r="W35" s="66"/>
      <c r="X35" s="66"/>
      <c r="Y35" s="66"/>
    </row>
    <row r="36" spans="1:25" ht="40.5" customHeight="1" x14ac:dyDescent="0.3">
      <c r="A36" s="130"/>
      <c r="B36" s="176"/>
      <c r="C36" s="130"/>
      <c r="D36" s="130"/>
      <c r="E36" s="98"/>
      <c r="F36" s="62"/>
      <c r="G36" s="62"/>
      <c r="H36" s="166"/>
      <c r="I36" s="2" t="s">
        <v>31</v>
      </c>
      <c r="J36" s="6">
        <f>K36+L36+M36+N36+O36+P36</f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98"/>
      <c r="R36" s="130"/>
      <c r="S36" s="66"/>
      <c r="T36" s="66"/>
      <c r="U36" s="66"/>
      <c r="V36" s="103"/>
      <c r="W36" s="66"/>
      <c r="X36" s="66"/>
      <c r="Y36" s="66"/>
    </row>
    <row r="37" spans="1:25" ht="39.75" customHeight="1" x14ac:dyDescent="0.3">
      <c r="A37" s="131"/>
      <c r="B37" s="176"/>
      <c r="C37" s="131"/>
      <c r="D37" s="131"/>
      <c r="E37" s="99"/>
      <c r="F37" s="63"/>
      <c r="G37" s="63"/>
      <c r="H37" s="167"/>
      <c r="I37" s="1" t="s">
        <v>29</v>
      </c>
      <c r="J37" s="6">
        <f>K37+L37+M37+N37+O37+P37</f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99"/>
      <c r="R37" s="131"/>
      <c r="S37" s="69"/>
      <c r="T37" s="69"/>
      <c r="U37" s="69"/>
      <c r="V37" s="104"/>
      <c r="W37" s="69"/>
      <c r="X37" s="69"/>
      <c r="Y37" s="69"/>
    </row>
    <row r="38" spans="1:25" ht="22.5" customHeight="1" x14ac:dyDescent="0.3">
      <c r="A38" s="129">
        <v>4</v>
      </c>
      <c r="B38" s="176" t="s">
        <v>207</v>
      </c>
      <c r="C38" s="129">
        <v>2020</v>
      </c>
      <c r="D38" s="129">
        <v>2025</v>
      </c>
      <c r="E38" s="97" t="s">
        <v>30</v>
      </c>
      <c r="F38" s="159" t="s">
        <v>59</v>
      </c>
      <c r="G38" s="159" t="s">
        <v>213</v>
      </c>
      <c r="H38" s="159" t="s">
        <v>157</v>
      </c>
      <c r="I38" s="1" t="s">
        <v>3</v>
      </c>
      <c r="J38" s="6">
        <f t="shared" ref="J38:P38" si="7">J39+J40+J41</f>
        <v>0</v>
      </c>
      <c r="K38" s="6">
        <f t="shared" si="7"/>
        <v>0</v>
      </c>
      <c r="L38" s="6">
        <f t="shared" si="7"/>
        <v>0</v>
      </c>
      <c r="M38" s="6">
        <f t="shared" si="7"/>
        <v>0</v>
      </c>
      <c r="N38" s="6">
        <f t="shared" si="7"/>
        <v>0</v>
      </c>
      <c r="O38" s="6">
        <f t="shared" si="7"/>
        <v>0</v>
      </c>
      <c r="P38" s="6">
        <f t="shared" si="7"/>
        <v>0</v>
      </c>
      <c r="Q38" s="97" t="s">
        <v>116</v>
      </c>
      <c r="R38" s="129" t="s">
        <v>133</v>
      </c>
      <c r="S38" s="61" t="s">
        <v>4</v>
      </c>
      <c r="T38" s="61" t="s">
        <v>4</v>
      </c>
      <c r="U38" s="61" t="s">
        <v>4</v>
      </c>
      <c r="V38" s="102" t="s">
        <v>4</v>
      </c>
      <c r="W38" s="61" t="s">
        <v>4</v>
      </c>
      <c r="X38" s="61" t="s">
        <v>4</v>
      </c>
      <c r="Y38" s="61" t="s">
        <v>4</v>
      </c>
    </row>
    <row r="39" spans="1:25" ht="29.25" customHeight="1" x14ac:dyDescent="0.3">
      <c r="A39" s="130"/>
      <c r="B39" s="176"/>
      <c r="C39" s="130"/>
      <c r="D39" s="130"/>
      <c r="E39" s="98"/>
      <c r="F39" s="160"/>
      <c r="G39" s="160"/>
      <c r="H39" s="160"/>
      <c r="I39" s="1" t="s">
        <v>28</v>
      </c>
      <c r="J39" s="6">
        <f>K39+L39+M39+N39+O39+P39</f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98"/>
      <c r="R39" s="130"/>
      <c r="S39" s="66"/>
      <c r="T39" s="66"/>
      <c r="U39" s="66"/>
      <c r="V39" s="103"/>
      <c r="W39" s="66"/>
      <c r="X39" s="66"/>
      <c r="Y39" s="66"/>
    </row>
    <row r="40" spans="1:25" ht="30.75" customHeight="1" x14ac:dyDescent="0.3">
      <c r="A40" s="130"/>
      <c r="B40" s="176"/>
      <c r="C40" s="130"/>
      <c r="D40" s="130"/>
      <c r="E40" s="98"/>
      <c r="F40" s="62"/>
      <c r="G40" s="62"/>
      <c r="H40" s="166"/>
      <c r="I40" s="2" t="s">
        <v>31</v>
      </c>
      <c r="J40" s="6">
        <f>K40+L40+M40+N40+O40+P40</f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98"/>
      <c r="R40" s="130"/>
      <c r="S40" s="66"/>
      <c r="T40" s="66"/>
      <c r="U40" s="66"/>
      <c r="V40" s="103"/>
      <c r="W40" s="66"/>
      <c r="X40" s="66"/>
      <c r="Y40" s="66"/>
    </row>
    <row r="41" spans="1:25" ht="34.5" customHeight="1" x14ac:dyDescent="0.3">
      <c r="A41" s="131"/>
      <c r="B41" s="176"/>
      <c r="C41" s="131"/>
      <c r="D41" s="131"/>
      <c r="E41" s="99"/>
      <c r="F41" s="63"/>
      <c r="G41" s="63"/>
      <c r="H41" s="167"/>
      <c r="I41" s="1" t="s">
        <v>29</v>
      </c>
      <c r="J41" s="6">
        <f>K41+L41+M41+N41+O41+P41</f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99"/>
      <c r="R41" s="131"/>
      <c r="S41" s="69"/>
      <c r="T41" s="69"/>
      <c r="U41" s="69"/>
      <c r="V41" s="104"/>
      <c r="W41" s="69"/>
      <c r="X41" s="69"/>
      <c r="Y41" s="69"/>
    </row>
    <row r="42" spans="1:25" ht="27.75" customHeight="1" x14ac:dyDescent="0.3">
      <c r="A42" s="129">
        <v>5</v>
      </c>
      <c r="B42" s="176" t="s">
        <v>208</v>
      </c>
      <c r="C42" s="129">
        <v>2020</v>
      </c>
      <c r="D42" s="129">
        <v>2025</v>
      </c>
      <c r="E42" s="97" t="s">
        <v>30</v>
      </c>
      <c r="F42" s="159" t="s">
        <v>59</v>
      </c>
      <c r="G42" s="159" t="s">
        <v>213</v>
      </c>
      <c r="H42" s="159" t="s">
        <v>157</v>
      </c>
      <c r="I42" s="1" t="s">
        <v>3</v>
      </c>
      <c r="J42" s="6">
        <f t="shared" ref="J42:P42" si="8">J43+J44+J45</f>
        <v>0</v>
      </c>
      <c r="K42" s="6">
        <f t="shared" si="8"/>
        <v>0</v>
      </c>
      <c r="L42" s="6">
        <f t="shared" si="8"/>
        <v>0</v>
      </c>
      <c r="M42" s="6">
        <f t="shared" si="8"/>
        <v>0</v>
      </c>
      <c r="N42" s="6">
        <f t="shared" si="8"/>
        <v>0</v>
      </c>
      <c r="O42" s="6">
        <f t="shared" si="8"/>
        <v>0</v>
      </c>
      <c r="P42" s="6">
        <f t="shared" si="8"/>
        <v>0</v>
      </c>
      <c r="Q42" s="97" t="s">
        <v>116</v>
      </c>
      <c r="R42" s="129" t="s">
        <v>133</v>
      </c>
      <c r="S42" s="61" t="s">
        <v>4</v>
      </c>
      <c r="T42" s="61" t="s">
        <v>4</v>
      </c>
      <c r="U42" s="61" t="s">
        <v>4</v>
      </c>
      <c r="V42" s="102" t="s">
        <v>4</v>
      </c>
      <c r="W42" s="61" t="s">
        <v>4</v>
      </c>
      <c r="X42" s="61" t="s">
        <v>4</v>
      </c>
      <c r="Y42" s="61" t="s">
        <v>4</v>
      </c>
    </row>
    <row r="43" spans="1:25" ht="36.75" customHeight="1" x14ac:dyDescent="0.3">
      <c r="A43" s="130"/>
      <c r="B43" s="176"/>
      <c r="C43" s="130"/>
      <c r="D43" s="130"/>
      <c r="E43" s="98"/>
      <c r="F43" s="160"/>
      <c r="G43" s="160"/>
      <c r="H43" s="160"/>
      <c r="I43" s="1" t="s">
        <v>28</v>
      </c>
      <c r="J43" s="6">
        <f>K43+L43+M43+N43+O43+P43</f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98"/>
      <c r="R43" s="130"/>
      <c r="S43" s="66"/>
      <c r="T43" s="66"/>
      <c r="U43" s="66"/>
      <c r="V43" s="103"/>
      <c r="W43" s="66"/>
      <c r="X43" s="66"/>
      <c r="Y43" s="66"/>
    </row>
    <row r="44" spans="1:25" ht="35.25" customHeight="1" x14ac:dyDescent="0.3">
      <c r="A44" s="130"/>
      <c r="B44" s="176"/>
      <c r="C44" s="130"/>
      <c r="D44" s="130"/>
      <c r="E44" s="98"/>
      <c r="F44" s="62"/>
      <c r="G44" s="62"/>
      <c r="H44" s="166"/>
      <c r="I44" s="2" t="s">
        <v>31</v>
      </c>
      <c r="J44" s="6">
        <f>K44+L44+M44+N44+O44+P44</f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98"/>
      <c r="R44" s="130"/>
      <c r="S44" s="66"/>
      <c r="T44" s="66"/>
      <c r="U44" s="66"/>
      <c r="V44" s="103"/>
      <c r="W44" s="66"/>
      <c r="X44" s="66"/>
      <c r="Y44" s="66"/>
    </row>
    <row r="45" spans="1:25" ht="35.25" customHeight="1" x14ac:dyDescent="0.3">
      <c r="A45" s="131"/>
      <c r="B45" s="176"/>
      <c r="C45" s="131"/>
      <c r="D45" s="131"/>
      <c r="E45" s="99"/>
      <c r="F45" s="63"/>
      <c r="G45" s="63"/>
      <c r="H45" s="167"/>
      <c r="I45" s="1" t="s">
        <v>29</v>
      </c>
      <c r="J45" s="6">
        <f>K45+L45+M45+N45+O45+P45</f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99"/>
      <c r="R45" s="131"/>
      <c r="S45" s="69"/>
      <c r="T45" s="69"/>
      <c r="U45" s="69"/>
      <c r="V45" s="104"/>
      <c r="W45" s="69"/>
      <c r="X45" s="69"/>
      <c r="Y45" s="69"/>
    </row>
    <row r="46" spans="1:25" ht="27.75" customHeight="1" x14ac:dyDescent="0.3">
      <c r="A46" s="129">
        <v>6</v>
      </c>
      <c r="B46" s="176" t="s">
        <v>209</v>
      </c>
      <c r="C46" s="129">
        <v>2020</v>
      </c>
      <c r="D46" s="129">
        <v>2025</v>
      </c>
      <c r="E46" s="97" t="s">
        <v>30</v>
      </c>
      <c r="F46" s="159" t="s">
        <v>59</v>
      </c>
      <c r="G46" s="159" t="s">
        <v>213</v>
      </c>
      <c r="H46" s="159" t="s">
        <v>157</v>
      </c>
      <c r="I46" s="1" t="s">
        <v>3</v>
      </c>
      <c r="J46" s="6">
        <f t="shared" ref="J46:P46" si="9">J47+J48+J49</f>
        <v>0</v>
      </c>
      <c r="K46" s="6">
        <f t="shared" si="9"/>
        <v>0</v>
      </c>
      <c r="L46" s="6">
        <f t="shared" si="9"/>
        <v>0</v>
      </c>
      <c r="M46" s="6">
        <f t="shared" si="9"/>
        <v>0</v>
      </c>
      <c r="N46" s="6">
        <f t="shared" si="9"/>
        <v>0</v>
      </c>
      <c r="O46" s="6">
        <f t="shared" si="9"/>
        <v>0</v>
      </c>
      <c r="P46" s="6">
        <f t="shared" si="9"/>
        <v>0</v>
      </c>
      <c r="Q46" s="97" t="s">
        <v>116</v>
      </c>
      <c r="R46" s="129" t="s">
        <v>133</v>
      </c>
      <c r="S46" s="61" t="s">
        <v>4</v>
      </c>
      <c r="T46" s="61" t="s">
        <v>4</v>
      </c>
      <c r="U46" s="61" t="s">
        <v>4</v>
      </c>
      <c r="V46" s="102" t="s">
        <v>4</v>
      </c>
      <c r="W46" s="61" t="s">
        <v>4</v>
      </c>
      <c r="X46" s="61" t="s">
        <v>4</v>
      </c>
      <c r="Y46" s="61" t="s">
        <v>4</v>
      </c>
    </row>
    <row r="47" spans="1:25" ht="30" customHeight="1" x14ac:dyDescent="0.3">
      <c r="A47" s="130"/>
      <c r="B47" s="176"/>
      <c r="C47" s="130"/>
      <c r="D47" s="130"/>
      <c r="E47" s="98"/>
      <c r="F47" s="160"/>
      <c r="G47" s="160"/>
      <c r="H47" s="160"/>
      <c r="I47" s="1" t="s">
        <v>28</v>
      </c>
      <c r="J47" s="6">
        <f>K47+L47+M47+N47+O47+P47</f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98"/>
      <c r="R47" s="130"/>
      <c r="S47" s="66"/>
      <c r="T47" s="66"/>
      <c r="U47" s="66"/>
      <c r="V47" s="103"/>
      <c r="W47" s="66"/>
      <c r="X47" s="66"/>
      <c r="Y47" s="66"/>
    </row>
    <row r="48" spans="1:25" ht="35.25" customHeight="1" x14ac:dyDescent="0.3">
      <c r="A48" s="130"/>
      <c r="B48" s="176"/>
      <c r="C48" s="130"/>
      <c r="D48" s="130"/>
      <c r="E48" s="98"/>
      <c r="F48" s="62"/>
      <c r="G48" s="62"/>
      <c r="H48" s="166"/>
      <c r="I48" s="2" t="s">
        <v>31</v>
      </c>
      <c r="J48" s="6">
        <f>K48+L48+M48+N48+O48+P48</f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98"/>
      <c r="R48" s="130"/>
      <c r="S48" s="66"/>
      <c r="T48" s="66"/>
      <c r="U48" s="66"/>
      <c r="V48" s="103"/>
      <c r="W48" s="66"/>
      <c r="X48" s="66"/>
      <c r="Y48" s="66"/>
    </row>
    <row r="49" spans="1:25" ht="32.25" customHeight="1" x14ac:dyDescent="0.3">
      <c r="A49" s="131"/>
      <c r="B49" s="176"/>
      <c r="C49" s="131"/>
      <c r="D49" s="131"/>
      <c r="E49" s="99"/>
      <c r="F49" s="63"/>
      <c r="G49" s="63"/>
      <c r="H49" s="167"/>
      <c r="I49" s="1" t="s">
        <v>29</v>
      </c>
      <c r="J49" s="6">
        <f>K49+L49+M49+N49+O49+P49</f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99"/>
      <c r="R49" s="131"/>
      <c r="S49" s="69"/>
      <c r="T49" s="69"/>
      <c r="U49" s="69"/>
      <c r="V49" s="104"/>
      <c r="W49" s="69"/>
      <c r="X49" s="69"/>
      <c r="Y49" s="69"/>
    </row>
    <row r="50" spans="1:25" ht="27.75" customHeight="1" x14ac:dyDescent="0.3">
      <c r="A50" s="129">
        <v>7</v>
      </c>
      <c r="B50" s="176" t="s">
        <v>210</v>
      </c>
      <c r="C50" s="129">
        <v>2020</v>
      </c>
      <c r="D50" s="129">
        <v>2025</v>
      </c>
      <c r="E50" s="97" t="s">
        <v>30</v>
      </c>
      <c r="F50" s="159" t="s">
        <v>59</v>
      </c>
      <c r="G50" s="159" t="s">
        <v>213</v>
      </c>
      <c r="H50" s="159" t="s">
        <v>157</v>
      </c>
      <c r="I50" s="1" t="s">
        <v>3</v>
      </c>
      <c r="J50" s="6">
        <f t="shared" ref="J50:P50" si="10">J51+J52+J53</f>
        <v>0</v>
      </c>
      <c r="K50" s="6">
        <f t="shared" si="10"/>
        <v>0</v>
      </c>
      <c r="L50" s="6">
        <f t="shared" si="10"/>
        <v>0</v>
      </c>
      <c r="M50" s="6">
        <f t="shared" si="10"/>
        <v>0</v>
      </c>
      <c r="N50" s="6">
        <f t="shared" si="10"/>
        <v>0</v>
      </c>
      <c r="O50" s="6">
        <f t="shared" si="10"/>
        <v>0</v>
      </c>
      <c r="P50" s="6">
        <f t="shared" si="10"/>
        <v>0</v>
      </c>
      <c r="Q50" s="97" t="s">
        <v>116</v>
      </c>
      <c r="R50" s="129" t="s">
        <v>133</v>
      </c>
      <c r="S50" s="61" t="s">
        <v>4</v>
      </c>
      <c r="T50" s="61" t="s">
        <v>4</v>
      </c>
      <c r="U50" s="61" t="s">
        <v>4</v>
      </c>
      <c r="V50" s="102" t="s">
        <v>4</v>
      </c>
      <c r="W50" s="61" t="s">
        <v>4</v>
      </c>
      <c r="X50" s="61" t="s">
        <v>4</v>
      </c>
      <c r="Y50" s="61" t="s">
        <v>4</v>
      </c>
    </row>
    <row r="51" spans="1:25" ht="32.25" customHeight="1" x14ac:dyDescent="0.3">
      <c r="A51" s="130"/>
      <c r="B51" s="176"/>
      <c r="C51" s="130"/>
      <c r="D51" s="130"/>
      <c r="E51" s="98"/>
      <c r="F51" s="160"/>
      <c r="G51" s="160"/>
      <c r="H51" s="160"/>
      <c r="I51" s="1" t="s">
        <v>28</v>
      </c>
      <c r="J51" s="6">
        <f>K51+L51+M51+N51+O51+P51</f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98"/>
      <c r="R51" s="130"/>
      <c r="S51" s="66"/>
      <c r="T51" s="66"/>
      <c r="U51" s="66"/>
      <c r="V51" s="103"/>
      <c r="W51" s="66"/>
      <c r="X51" s="66"/>
      <c r="Y51" s="66"/>
    </row>
    <row r="52" spans="1:25" ht="32.25" customHeight="1" x14ac:dyDescent="0.3">
      <c r="A52" s="130"/>
      <c r="B52" s="176"/>
      <c r="C52" s="130"/>
      <c r="D52" s="130"/>
      <c r="E52" s="98"/>
      <c r="F52" s="62"/>
      <c r="G52" s="62"/>
      <c r="H52" s="166"/>
      <c r="I52" s="2" t="s">
        <v>31</v>
      </c>
      <c r="J52" s="6">
        <f>K52+L52+M52+N52+O52+P52</f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98"/>
      <c r="R52" s="130"/>
      <c r="S52" s="66"/>
      <c r="T52" s="66"/>
      <c r="U52" s="66"/>
      <c r="V52" s="103"/>
      <c r="W52" s="66"/>
      <c r="X52" s="66"/>
      <c r="Y52" s="66"/>
    </row>
    <row r="53" spans="1:25" ht="34.5" customHeight="1" x14ac:dyDescent="0.3">
      <c r="A53" s="131"/>
      <c r="B53" s="176"/>
      <c r="C53" s="131"/>
      <c r="D53" s="131"/>
      <c r="E53" s="99"/>
      <c r="F53" s="63"/>
      <c r="G53" s="63"/>
      <c r="H53" s="167"/>
      <c r="I53" s="1" t="s">
        <v>29</v>
      </c>
      <c r="J53" s="6">
        <f>K53+L53+M53+N53+O53+P53</f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99"/>
      <c r="R53" s="131"/>
      <c r="S53" s="69"/>
      <c r="T53" s="69"/>
      <c r="U53" s="69"/>
      <c r="V53" s="104"/>
      <c r="W53" s="69"/>
      <c r="X53" s="69"/>
      <c r="Y53" s="69"/>
    </row>
    <row r="54" spans="1:25" ht="35.25" customHeight="1" x14ac:dyDescent="0.3">
      <c r="A54" s="129">
        <v>8</v>
      </c>
      <c r="B54" s="176" t="s">
        <v>211</v>
      </c>
      <c r="C54" s="129">
        <v>2020</v>
      </c>
      <c r="D54" s="129">
        <v>2025</v>
      </c>
      <c r="E54" s="97" t="s">
        <v>30</v>
      </c>
      <c r="F54" s="159" t="s">
        <v>59</v>
      </c>
      <c r="G54" s="159" t="s">
        <v>213</v>
      </c>
      <c r="H54" s="159" t="s">
        <v>157</v>
      </c>
      <c r="I54" s="1" t="s">
        <v>3</v>
      </c>
      <c r="J54" s="6">
        <f t="shared" ref="J54:P54" si="11">J55+J56+J57</f>
        <v>0</v>
      </c>
      <c r="K54" s="6">
        <f t="shared" si="11"/>
        <v>0</v>
      </c>
      <c r="L54" s="6">
        <f t="shared" si="11"/>
        <v>0</v>
      </c>
      <c r="M54" s="6">
        <f t="shared" si="11"/>
        <v>0</v>
      </c>
      <c r="N54" s="6">
        <f t="shared" si="11"/>
        <v>0</v>
      </c>
      <c r="O54" s="6">
        <f t="shared" si="11"/>
        <v>0</v>
      </c>
      <c r="P54" s="6">
        <f t="shared" si="11"/>
        <v>0</v>
      </c>
      <c r="Q54" s="97" t="s">
        <v>116</v>
      </c>
      <c r="R54" s="129" t="s">
        <v>133</v>
      </c>
      <c r="S54" s="61" t="s">
        <v>4</v>
      </c>
      <c r="T54" s="61" t="s">
        <v>4</v>
      </c>
      <c r="U54" s="61" t="s">
        <v>4</v>
      </c>
      <c r="V54" s="102" t="s">
        <v>4</v>
      </c>
      <c r="W54" s="61" t="s">
        <v>4</v>
      </c>
      <c r="X54" s="61" t="s">
        <v>4</v>
      </c>
      <c r="Y54" s="61" t="s">
        <v>4</v>
      </c>
    </row>
    <row r="55" spans="1:25" ht="33" customHeight="1" x14ac:dyDescent="0.3">
      <c r="A55" s="130"/>
      <c r="B55" s="176"/>
      <c r="C55" s="130"/>
      <c r="D55" s="130"/>
      <c r="E55" s="98"/>
      <c r="F55" s="160"/>
      <c r="G55" s="160"/>
      <c r="H55" s="160"/>
      <c r="I55" s="1" t="s">
        <v>28</v>
      </c>
      <c r="J55" s="6">
        <f>K55+L55+M55+N55+O55+P55</f>
        <v>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98"/>
      <c r="R55" s="130"/>
      <c r="S55" s="66"/>
      <c r="T55" s="66"/>
      <c r="U55" s="66"/>
      <c r="V55" s="103"/>
      <c r="W55" s="66"/>
      <c r="X55" s="66"/>
      <c r="Y55" s="66"/>
    </row>
    <row r="56" spans="1:25" ht="39" customHeight="1" x14ac:dyDescent="0.3">
      <c r="A56" s="130"/>
      <c r="B56" s="176"/>
      <c r="C56" s="130"/>
      <c r="D56" s="130"/>
      <c r="E56" s="98"/>
      <c r="F56" s="62"/>
      <c r="G56" s="62"/>
      <c r="H56" s="166"/>
      <c r="I56" s="2" t="s">
        <v>31</v>
      </c>
      <c r="J56" s="6">
        <f>K56+L56+M56+N56+O56+P56</f>
        <v>0</v>
      </c>
      <c r="K56" s="6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98"/>
      <c r="R56" s="130"/>
      <c r="S56" s="66"/>
      <c r="T56" s="66"/>
      <c r="U56" s="66"/>
      <c r="V56" s="103"/>
      <c r="W56" s="66"/>
      <c r="X56" s="66"/>
      <c r="Y56" s="66"/>
    </row>
    <row r="57" spans="1:25" ht="32.25" customHeight="1" x14ac:dyDescent="0.3">
      <c r="A57" s="131"/>
      <c r="B57" s="176"/>
      <c r="C57" s="131"/>
      <c r="D57" s="131"/>
      <c r="E57" s="99"/>
      <c r="F57" s="63"/>
      <c r="G57" s="63"/>
      <c r="H57" s="167"/>
      <c r="I57" s="1" t="s">
        <v>29</v>
      </c>
      <c r="J57" s="6">
        <f>K57+L57+M57+N57+O57+P57</f>
        <v>0</v>
      </c>
      <c r="K57" s="6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99"/>
      <c r="R57" s="131"/>
      <c r="S57" s="69"/>
      <c r="T57" s="69"/>
      <c r="U57" s="69"/>
      <c r="V57" s="104"/>
      <c r="W57" s="69"/>
      <c r="X57" s="69"/>
      <c r="Y57" s="69"/>
    </row>
    <row r="58" spans="1:25" ht="27" customHeight="1" x14ac:dyDescent="0.3">
      <c r="A58" s="129">
        <v>9</v>
      </c>
      <c r="B58" s="176" t="s">
        <v>212</v>
      </c>
      <c r="C58" s="129">
        <v>2020</v>
      </c>
      <c r="D58" s="129">
        <v>2025</v>
      </c>
      <c r="E58" s="97" t="s">
        <v>30</v>
      </c>
      <c r="F58" s="159" t="s">
        <v>59</v>
      </c>
      <c r="G58" s="159" t="s">
        <v>213</v>
      </c>
      <c r="H58" s="159" t="s">
        <v>157</v>
      </c>
      <c r="I58" s="1" t="s">
        <v>3</v>
      </c>
      <c r="J58" s="6">
        <f t="shared" ref="J58:P58" si="12">J59+J60+J61</f>
        <v>0</v>
      </c>
      <c r="K58" s="6">
        <f t="shared" si="12"/>
        <v>0</v>
      </c>
      <c r="L58" s="6">
        <f t="shared" si="12"/>
        <v>0</v>
      </c>
      <c r="M58" s="6">
        <f t="shared" si="12"/>
        <v>0</v>
      </c>
      <c r="N58" s="6">
        <f t="shared" si="12"/>
        <v>0</v>
      </c>
      <c r="O58" s="6">
        <f t="shared" si="12"/>
        <v>0</v>
      </c>
      <c r="P58" s="6">
        <f t="shared" si="12"/>
        <v>0</v>
      </c>
      <c r="Q58" s="97" t="s">
        <v>116</v>
      </c>
      <c r="R58" s="129" t="s">
        <v>133</v>
      </c>
      <c r="S58" s="61" t="s">
        <v>4</v>
      </c>
      <c r="T58" s="61" t="s">
        <v>4</v>
      </c>
      <c r="U58" s="61" t="s">
        <v>4</v>
      </c>
      <c r="V58" s="102" t="s">
        <v>4</v>
      </c>
      <c r="W58" s="61" t="s">
        <v>4</v>
      </c>
      <c r="X58" s="61" t="s">
        <v>4</v>
      </c>
      <c r="Y58" s="61" t="s">
        <v>4</v>
      </c>
    </row>
    <row r="59" spans="1:25" ht="32.25" customHeight="1" x14ac:dyDescent="0.3">
      <c r="A59" s="130"/>
      <c r="B59" s="176"/>
      <c r="C59" s="130"/>
      <c r="D59" s="130"/>
      <c r="E59" s="98"/>
      <c r="F59" s="160"/>
      <c r="G59" s="160"/>
      <c r="H59" s="160"/>
      <c r="I59" s="1" t="s">
        <v>28</v>
      </c>
      <c r="J59" s="6">
        <f>K59+L59+M59+N59+O59+P59</f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98"/>
      <c r="R59" s="130"/>
      <c r="S59" s="66"/>
      <c r="T59" s="66"/>
      <c r="U59" s="66"/>
      <c r="V59" s="103"/>
      <c r="W59" s="66"/>
      <c r="X59" s="66"/>
      <c r="Y59" s="66"/>
    </row>
    <row r="60" spans="1:25" ht="33" customHeight="1" x14ac:dyDescent="0.3">
      <c r="A60" s="130"/>
      <c r="B60" s="176"/>
      <c r="C60" s="130"/>
      <c r="D60" s="130"/>
      <c r="E60" s="98"/>
      <c r="F60" s="62"/>
      <c r="G60" s="62"/>
      <c r="H60" s="166"/>
      <c r="I60" s="2" t="s">
        <v>31</v>
      </c>
      <c r="J60" s="6">
        <f>K60+L60+M60+N60+O60+P60</f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98"/>
      <c r="R60" s="130"/>
      <c r="S60" s="66"/>
      <c r="T60" s="66"/>
      <c r="U60" s="66"/>
      <c r="V60" s="103"/>
      <c r="W60" s="66"/>
      <c r="X60" s="66"/>
      <c r="Y60" s="66"/>
    </row>
    <row r="61" spans="1:25" ht="33" customHeight="1" x14ac:dyDescent="0.3">
      <c r="A61" s="131"/>
      <c r="B61" s="176"/>
      <c r="C61" s="131"/>
      <c r="D61" s="131"/>
      <c r="E61" s="99"/>
      <c r="F61" s="63"/>
      <c r="G61" s="63"/>
      <c r="H61" s="167"/>
      <c r="I61" s="1" t="s">
        <v>29</v>
      </c>
      <c r="J61" s="6">
        <f>K61+L61+M61+N61+O61+P61</f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99"/>
      <c r="R61" s="131"/>
      <c r="S61" s="69"/>
      <c r="T61" s="69"/>
      <c r="U61" s="69"/>
      <c r="V61" s="104"/>
      <c r="W61" s="69"/>
      <c r="X61" s="69"/>
      <c r="Y61" s="69"/>
    </row>
    <row r="62" spans="1:25" x14ac:dyDescent="0.3">
      <c r="A62" s="107" t="s">
        <v>7</v>
      </c>
      <c r="B62" s="108"/>
      <c r="C62" s="113">
        <v>2020</v>
      </c>
      <c r="D62" s="113">
        <v>2025</v>
      </c>
      <c r="E62" s="116" t="s">
        <v>4</v>
      </c>
      <c r="F62" s="116" t="s">
        <v>4</v>
      </c>
      <c r="G62" s="116" t="s">
        <v>4</v>
      </c>
      <c r="H62" s="116" t="s">
        <v>4</v>
      </c>
      <c r="I62" s="49" t="s">
        <v>3</v>
      </c>
      <c r="J62" s="7">
        <f t="shared" ref="J62:O62" si="13">J63+J64+J65</f>
        <v>145662</v>
      </c>
      <c r="K62" s="7">
        <f t="shared" si="13"/>
        <v>37800</v>
      </c>
      <c r="L62" s="7">
        <f t="shared" si="13"/>
        <v>3900</v>
      </c>
      <c r="M62" s="7">
        <f t="shared" si="13"/>
        <v>23800</v>
      </c>
      <c r="N62" s="7">
        <f t="shared" si="13"/>
        <v>15162</v>
      </c>
      <c r="O62" s="7">
        <f t="shared" si="13"/>
        <v>65000</v>
      </c>
      <c r="P62" s="7">
        <f>P29</f>
        <v>20000</v>
      </c>
      <c r="Q62" s="58" t="s">
        <v>4</v>
      </c>
      <c r="R62" s="61" t="s">
        <v>4</v>
      </c>
      <c r="S62" s="61" t="s">
        <v>4</v>
      </c>
      <c r="T62" s="61" t="s">
        <v>4</v>
      </c>
      <c r="U62" s="61" t="s">
        <v>4</v>
      </c>
      <c r="V62" s="102" t="s">
        <v>4</v>
      </c>
      <c r="W62" s="61" t="s">
        <v>4</v>
      </c>
      <c r="X62" s="61" t="s">
        <v>4</v>
      </c>
      <c r="Y62" s="61" t="s">
        <v>4</v>
      </c>
    </row>
    <row r="63" spans="1:25" ht="27.6" x14ac:dyDescent="0.3">
      <c r="A63" s="109"/>
      <c r="B63" s="110"/>
      <c r="C63" s="114"/>
      <c r="D63" s="114"/>
      <c r="E63" s="117"/>
      <c r="F63" s="117"/>
      <c r="G63" s="117"/>
      <c r="H63" s="117"/>
      <c r="I63" s="49" t="s">
        <v>28</v>
      </c>
      <c r="J63" s="7">
        <f t="shared" ref="J63:P65" si="14">J15</f>
        <v>0</v>
      </c>
      <c r="K63" s="7">
        <f t="shared" si="14"/>
        <v>0</v>
      </c>
      <c r="L63" s="7">
        <f t="shared" si="14"/>
        <v>0</v>
      </c>
      <c r="M63" s="7">
        <f t="shared" si="14"/>
        <v>0</v>
      </c>
      <c r="N63" s="7">
        <f t="shared" si="14"/>
        <v>0</v>
      </c>
      <c r="O63" s="7">
        <f t="shared" si="14"/>
        <v>0</v>
      </c>
      <c r="P63" s="7">
        <f t="shared" si="14"/>
        <v>0</v>
      </c>
      <c r="Q63" s="67"/>
      <c r="R63" s="66"/>
      <c r="S63" s="66"/>
      <c r="T63" s="66"/>
      <c r="U63" s="66"/>
      <c r="V63" s="103"/>
      <c r="W63" s="66"/>
      <c r="X63" s="66"/>
      <c r="Y63" s="66"/>
    </row>
    <row r="64" spans="1:25" ht="27.6" x14ac:dyDescent="0.3">
      <c r="A64" s="109"/>
      <c r="B64" s="110"/>
      <c r="C64" s="114"/>
      <c r="D64" s="114"/>
      <c r="E64" s="117"/>
      <c r="F64" s="117"/>
      <c r="G64" s="117"/>
      <c r="H64" s="117"/>
      <c r="I64" s="3" t="s">
        <v>31</v>
      </c>
      <c r="J64" s="8">
        <f t="shared" si="14"/>
        <v>0</v>
      </c>
      <c r="K64" s="8">
        <f t="shared" si="14"/>
        <v>0</v>
      </c>
      <c r="L64" s="8">
        <f t="shared" si="14"/>
        <v>0</v>
      </c>
      <c r="M64" s="8">
        <f t="shared" si="14"/>
        <v>0</v>
      </c>
      <c r="N64" s="8">
        <f t="shared" si="14"/>
        <v>0</v>
      </c>
      <c r="O64" s="8">
        <f t="shared" si="14"/>
        <v>0</v>
      </c>
      <c r="P64" s="8">
        <f t="shared" si="14"/>
        <v>0</v>
      </c>
      <c r="Q64" s="67"/>
      <c r="R64" s="66"/>
      <c r="S64" s="66"/>
      <c r="T64" s="66"/>
      <c r="U64" s="66"/>
      <c r="V64" s="103"/>
      <c r="W64" s="66"/>
      <c r="X64" s="66"/>
      <c r="Y64" s="66"/>
    </row>
    <row r="65" spans="1:25" ht="27.6" x14ac:dyDescent="0.3">
      <c r="A65" s="111"/>
      <c r="B65" s="112"/>
      <c r="C65" s="115"/>
      <c r="D65" s="115"/>
      <c r="E65" s="118"/>
      <c r="F65" s="118"/>
      <c r="G65" s="118"/>
      <c r="H65" s="118"/>
      <c r="I65" s="49" t="s">
        <v>29</v>
      </c>
      <c r="J65" s="7">
        <f>J17+J61+J57+J53+J49+J45+J41+J37+J33</f>
        <v>145662</v>
      </c>
      <c r="K65" s="7">
        <f t="shared" si="14"/>
        <v>37800</v>
      </c>
      <c r="L65" s="7">
        <f>L17</f>
        <v>3900</v>
      </c>
      <c r="M65" s="7">
        <f t="shared" si="14"/>
        <v>23800</v>
      </c>
      <c r="N65" s="7">
        <f>N17</f>
        <v>15162</v>
      </c>
      <c r="O65" s="7">
        <f>O17</f>
        <v>65000</v>
      </c>
      <c r="P65" s="7">
        <f>P62</f>
        <v>20000</v>
      </c>
      <c r="Q65" s="95"/>
      <c r="R65" s="69"/>
      <c r="S65" s="69"/>
      <c r="T65" s="69"/>
      <c r="U65" s="69"/>
      <c r="V65" s="104"/>
      <c r="W65" s="69"/>
      <c r="X65" s="69"/>
      <c r="Y65" s="69"/>
    </row>
  </sheetData>
  <mergeCells count="239">
    <mergeCell ref="W62:W65"/>
    <mergeCell ref="X62:X65"/>
    <mergeCell ref="Y62:Y65"/>
    <mergeCell ref="G62:G65"/>
    <mergeCell ref="H62:H65"/>
    <mergeCell ref="Q62:Q65"/>
    <mergeCell ref="R62:R65"/>
    <mergeCell ref="S62:S65"/>
    <mergeCell ref="T62:T65"/>
    <mergeCell ref="U58:U61"/>
    <mergeCell ref="V58:V61"/>
    <mergeCell ref="W58:W61"/>
    <mergeCell ref="X58:X61"/>
    <mergeCell ref="Y58:Y61"/>
    <mergeCell ref="A62:B65"/>
    <mergeCell ref="C62:C65"/>
    <mergeCell ref="D62:D65"/>
    <mergeCell ref="E62:E65"/>
    <mergeCell ref="F62:F65"/>
    <mergeCell ref="G58:G61"/>
    <mergeCell ref="H58:H61"/>
    <mergeCell ref="Q58:Q61"/>
    <mergeCell ref="R58:R61"/>
    <mergeCell ref="S58:S61"/>
    <mergeCell ref="T58:T61"/>
    <mergeCell ref="A58:A61"/>
    <mergeCell ref="B58:B61"/>
    <mergeCell ref="C58:C61"/>
    <mergeCell ref="D58:D61"/>
    <mergeCell ref="E58:E61"/>
    <mergeCell ref="F58:F61"/>
    <mergeCell ref="U62:U65"/>
    <mergeCell ref="V62:V65"/>
    <mergeCell ref="V54:V57"/>
    <mergeCell ref="W54:W57"/>
    <mergeCell ref="X54:X57"/>
    <mergeCell ref="Y54:Y57"/>
    <mergeCell ref="F54:F57"/>
    <mergeCell ref="G54:G57"/>
    <mergeCell ref="H54:H57"/>
    <mergeCell ref="Q54:Q57"/>
    <mergeCell ref="R54:R57"/>
    <mergeCell ref="S54:S57"/>
    <mergeCell ref="U50:U53"/>
    <mergeCell ref="V50:V53"/>
    <mergeCell ref="W50:W53"/>
    <mergeCell ref="X50:X53"/>
    <mergeCell ref="Y50:Y53"/>
    <mergeCell ref="A54:A57"/>
    <mergeCell ref="B54:B57"/>
    <mergeCell ref="C54:C57"/>
    <mergeCell ref="D54:D57"/>
    <mergeCell ref="E54:E57"/>
    <mergeCell ref="G50:G53"/>
    <mergeCell ref="H50:H53"/>
    <mergeCell ref="Q50:Q53"/>
    <mergeCell ref="R50:R53"/>
    <mergeCell ref="S50:S53"/>
    <mergeCell ref="T50:T53"/>
    <mergeCell ref="A50:A53"/>
    <mergeCell ref="B50:B53"/>
    <mergeCell ref="C50:C53"/>
    <mergeCell ref="D50:D53"/>
    <mergeCell ref="E50:E53"/>
    <mergeCell ref="F50:F53"/>
    <mergeCell ref="T54:T57"/>
    <mergeCell ref="U54:U57"/>
    <mergeCell ref="V46:V49"/>
    <mergeCell ref="W46:W49"/>
    <mergeCell ref="X46:X49"/>
    <mergeCell ref="Y46:Y49"/>
    <mergeCell ref="F46:F49"/>
    <mergeCell ref="G46:G49"/>
    <mergeCell ref="H46:H49"/>
    <mergeCell ref="Q46:Q49"/>
    <mergeCell ref="R46:R49"/>
    <mergeCell ref="S46:S49"/>
    <mergeCell ref="U42:U45"/>
    <mergeCell ref="V42:V45"/>
    <mergeCell ref="W42:W45"/>
    <mergeCell ref="X42:X45"/>
    <mergeCell ref="Y42:Y45"/>
    <mergeCell ref="A46:A49"/>
    <mergeCell ref="B46:B49"/>
    <mergeCell ref="C46:C49"/>
    <mergeCell ref="D46:D49"/>
    <mergeCell ref="E46:E49"/>
    <mergeCell ref="G42:G45"/>
    <mergeCell ref="H42:H45"/>
    <mergeCell ref="Q42:Q45"/>
    <mergeCell ref="R42:R45"/>
    <mergeCell ref="S42:S45"/>
    <mergeCell ref="T42:T45"/>
    <mergeCell ref="A42:A45"/>
    <mergeCell ref="B42:B45"/>
    <mergeCell ref="C42:C45"/>
    <mergeCell ref="D42:D45"/>
    <mergeCell ref="E42:E45"/>
    <mergeCell ref="F42:F45"/>
    <mergeCell ref="T46:T49"/>
    <mergeCell ref="U46:U49"/>
    <mergeCell ref="V38:V41"/>
    <mergeCell ref="W38:W41"/>
    <mergeCell ref="X38:X41"/>
    <mergeCell ref="Y38:Y41"/>
    <mergeCell ref="F38:F41"/>
    <mergeCell ref="G38:G41"/>
    <mergeCell ref="H38:H41"/>
    <mergeCell ref="Q38:Q41"/>
    <mergeCell ref="R38:R41"/>
    <mergeCell ref="S38:S41"/>
    <mergeCell ref="U34:U37"/>
    <mergeCell ref="V34:V37"/>
    <mergeCell ref="W34:W37"/>
    <mergeCell ref="X34:X37"/>
    <mergeCell ref="Y34:Y37"/>
    <mergeCell ref="A38:A41"/>
    <mergeCell ref="B38:B41"/>
    <mergeCell ref="C38:C41"/>
    <mergeCell ref="D38:D41"/>
    <mergeCell ref="E38:E41"/>
    <mergeCell ref="G34:G37"/>
    <mergeCell ref="H34:H37"/>
    <mergeCell ref="Q34:Q37"/>
    <mergeCell ref="R34:R37"/>
    <mergeCell ref="S34:S37"/>
    <mergeCell ref="T34:T37"/>
    <mergeCell ref="A34:A37"/>
    <mergeCell ref="B34:B37"/>
    <mergeCell ref="C34:C37"/>
    <mergeCell ref="D34:D37"/>
    <mergeCell ref="E34:E37"/>
    <mergeCell ref="F34:F37"/>
    <mergeCell ref="T38:T41"/>
    <mergeCell ref="U38:U41"/>
    <mergeCell ref="T30:T33"/>
    <mergeCell ref="U30:U33"/>
    <mergeCell ref="V30:V33"/>
    <mergeCell ref="W30:W33"/>
    <mergeCell ref="X30:X33"/>
    <mergeCell ref="Y30:Y33"/>
    <mergeCell ref="F30:F33"/>
    <mergeCell ref="G30:G33"/>
    <mergeCell ref="H30:H33"/>
    <mergeCell ref="Q30:Q33"/>
    <mergeCell ref="R30:R33"/>
    <mergeCell ref="S30:S33"/>
    <mergeCell ref="A30:A33"/>
    <mergeCell ref="B30:B33"/>
    <mergeCell ref="C30:C33"/>
    <mergeCell ref="D30:D33"/>
    <mergeCell ref="E30:E33"/>
    <mergeCell ref="G22:G25"/>
    <mergeCell ref="H22:H25"/>
    <mergeCell ref="Q22:Q25"/>
    <mergeCell ref="R22:R25"/>
    <mergeCell ref="A26:A29"/>
    <mergeCell ref="B26:B29"/>
    <mergeCell ref="C26:C29"/>
    <mergeCell ref="D26:D29"/>
    <mergeCell ref="E26:E29"/>
    <mergeCell ref="F26:F29"/>
    <mergeCell ref="G26:G29"/>
    <mergeCell ref="H26:H29"/>
    <mergeCell ref="Q26:Q29"/>
    <mergeCell ref="R26:R29"/>
    <mergeCell ref="A22:A25"/>
    <mergeCell ref="B22:B25"/>
    <mergeCell ref="C22:C25"/>
    <mergeCell ref="D22:D25"/>
    <mergeCell ref="E22:E25"/>
    <mergeCell ref="F22:F25"/>
    <mergeCell ref="H18:H21"/>
    <mergeCell ref="Q18:Q21"/>
    <mergeCell ref="R18:R21"/>
    <mergeCell ref="A18:A21"/>
    <mergeCell ref="B18:B21"/>
    <mergeCell ref="C18:C21"/>
    <mergeCell ref="D18:D21"/>
    <mergeCell ref="E18:E21"/>
    <mergeCell ref="F18:F21"/>
    <mergeCell ref="G18:G21"/>
    <mergeCell ref="Q14:Q17"/>
    <mergeCell ref="R14:R17"/>
    <mergeCell ref="A12:Y12"/>
    <mergeCell ref="A13:Y13"/>
    <mergeCell ref="A14:A17"/>
    <mergeCell ref="B14:B17"/>
    <mergeCell ref="C14:C17"/>
    <mergeCell ref="D14:D17"/>
    <mergeCell ref="E14:E17"/>
    <mergeCell ref="F14:F17"/>
    <mergeCell ref="G14:G17"/>
    <mergeCell ref="H14:H17"/>
    <mergeCell ref="W14:W17"/>
    <mergeCell ref="X14:X17"/>
    <mergeCell ref="Y14:Y17"/>
    <mergeCell ref="S14:S17"/>
    <mergeCell ref="T14:T17"/>
    <mergeCell ref="U14:U17"/>
    <mergeCell ref="F9:H9"/>
    <mergeCell ref="I9:I10"/>
    <mergeCell ref="J9:J10"/>
    <mergeCell ref="K9:P9"/>
    <mergeCell ref="S9:S10"/>
    <mergeCell ref="T9:Y9"/>
    <mergeCell ref="T1:Y4"/>
    <mergeCell ref="A5:Y5"/>
    <mergeCell ref="A7:A10"/>
    <mergeCell ref="B7:B10"/>
    <mergeCell ref="C7:D9"/>
    <mergeCell ref="E7:E10"/>
    <mergeCell ref="F7:P8"/>
    <mergeCell ref="Q7:Y7"/>
    <mergeCell ref="Q8:Q10"/>
    <mergeCell ref="R8:R10"/>
    <mergeCell ref="S26:S29"/>
    <mergeCell ref="T26:T29"/>
    <mergeCell ref="U26:U29"/>
    <mergeCell ref="V26:V29"/>
    <mergeCell ref="W26:W29"/>
    <mergeCell ref="X26:X29"/>
    <mergeCell ref="Y26:Y29"/>
    <mergeCell ref="V14:V17"/>
    <mergeCell ref="S8:Y8"/>
    <mergeCell ref="V18:V21"/>
    <mergeCell ref="W18:W21"/>
    <mergeCell ref="X18:X21"/>
    <mergeCell ref="Y18:Y21"/>
    <mergeCell ref="S18:S21"/>
    <mergeCell ref="T18:T21"/>
    <mergeCell ref="U18:U21"/>
    <mergeCell ref="U22:U25"/>
    <mergeCell ref="V22:V25"/>
    <mergeCell ref="W22:W25"/>
    <mergeCell ref="X22:X25"/>
    <mergeCell ref="Y22:Y25"/>
    <mergeCell ref="S22:S25"/>
    <mergeCell ref="T22:T25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7.1.4.1</vt:lpstr>
      <vt:lpstr>7.2.4.1</vt:lpstr>
      <vt:lpstr>7.3.4.1</vt:lpstr>
      <vt:lpstr>7.4.4.1</vt:lpstr>
      <vt:lpstr>7.5.4.1</vt:lpstr>
      <vt:lpstr>7.6.4.1</vt:lpstr>
      <vt:lpstr>7.7.4.1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2024-01-30T03:39:33Z</dcterms:modified>
</cp:coreProperties>
</file>